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techli.sharepoint.com/sites/Infotech/Freigegebene Dokumente/Verkauf und Marketing/Marketing/Digital/Webseiten/"/>
    </mc:Choice>
  </mc:AlternateContent>
  <xr:revisionPtr revIDLastSave="20" documentId="8_{B42759BA-2CFA-432E-90D3-048A94BE2D55}" xr6:coauthVersionLast="47" xr6:coauthVersionMax="47" xr10:uidLastSave="{1D425DF5-B117-4349-B7B4-211C0D3F14A1}"/>
  <bookViews>
    <workbookView xWindow="-120" yWindow="-120" windowWidth="29040" windowHeight="17520" xr2:uid="{F0262973-E859-440D-9486-FFA58D47285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1" l="1"/>
  <c r="A3" i="1" l="1"/>
  <c r="E7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F43" i="1" s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13" i="1"/>
  <c r="E44" i="1" l="1"/>
  <c r="F34" i="1"/>
  <c r="F32" i="1"/>
  <c r="F31" i="1"/>
  <c r="F42" i="1"/>
  <c r="F41" i="1"/>
  <c r="F27" i="1"/>
  <c r="F40" i="1"/>
  <c r="F28" i="1"/>
  <c r="F39" i="1"/>
  <c r="F38" i="1"/>
  <c r="F26" i="1"/>
  <c r="F37" i="1"/>
  <c r="F25" i="1"/>
  <c r="F33" i="1"/>
  <c r="F30" i="1"/>
  <c r="F29" i="1"/>
  <c r="F36" i="1"/>
  <c r="F24" i="1"/>
  <c r="F35" i="1"/>
  <c r="F23" i="1"/>
  <c r="F19" i="1"/>
  <c r="F20" i="1"/>
  <c r="F18" i="1"/>
  <c r="F13" i="1"/>
  <c r="F22" i="1"/>
  <c r="F21" i="1"/>
  <c r="F17" i="1"/>
  <c r="F16" i="1"/>
  <c r="F15" i="1"/>
  <c r="F14" i="1"/>
  <c r="G26" i="1" l="1"/>
  <c r="G38" i="1"/>
  <c r="G27" i="1"/>
  <c r="G39" i="1"/>
  <c r="G28" i="1"/>
  <c r="G40" i="1"/>
  <c r="G29" i="1"/>
  <c r="G41" i="1"/>
  <c r="G42" i="1"/>
  <c r="G31" i="1"/>
  <c r="G43" i="1"/>
  <c r="G32" i="1"/>
  <c r="G34" i="1"/>
  <c r="G37" i="1"/>
  <c r="G30" i="1"/>
  <c r="G33" i="1"/>
  <c r="G35" i="1"/>
  <c r="G36" i="1"/>
  <c r="G13" i="1"/>
  <c r="G15" i="1"/>
  <c r="G16" i="1"/>
  <c r="G25" i="1"/>
  <c r="G14" i="1"/>
  <c r="G17" i="1"/>
  <c r="G18" i="1"/>
  <c r="G19" i="1"/>
  <c r="G20" i="1"/>
  <c r="G21" i="1"/>
  <c r="G22" i="1"/>
  <c r="G23" i="1"/>
  <c r="G24" i="1"/>
</calcChain>
</file>

<file path=xl/sharedStrings.xml><?xml version="1.0" encoding="utf-8"?>
<sst xmlns="http://schemas.openxmlformats.org/spreadsheetml/2006/main" count="19" uniqueCount="19">
  <si>
    <t>Stundenrapport</t>
  </si>
  <si>
    <t>Personalnummer:</t>
  </si>
  <si>
    <t>Vorname / Name:</t>
  </si>
  <si>
    <t>Datum</t>
  </si>
  <si>
    <t>Beginn</t>
  </si>
  <si>
    <t>Ende</t>
  </si>
  <si>
    <t>Dauer / Istzeit</t>
  </si>
  <si>
    <t>Pause</t>
  </si>
  <si>
    <t>Sollzeit</t>
  </si>
  <si>
    <t>GLZ-Saldo</t>
  </si>
  <si>
    <t>Minus</t>
  </si>
  <si>
    <t>Max Mustermann</t>
  </si>
  <si>
    <t>GLZ-Saldo Vormonat</t>
  </si>
  <si>
    <t>Summe</t>
  </si>
  <si>
    <t>Unterschrift Mitarbeiter</t>
  </si>
  <si>
    <t>Unterschrift Vorgesetzter</t>
  </si>
  <si>
    <t>Diese kostenlose Excel-Stundenrapport-Vorlage genügt Ihren Ansprüchen  nicht?</t>
  </si>
  <si>
    <t>Testen Sie jetzt kostenlos unsere Online-Präsenzzeit-Erfassung auf www.timesafe.ch/Zeiterfassung</t>
  </si>
  <si>
    <t>100% Pensum (hh:mm)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</si>
</sst>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h]:mm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30"/>
      <color rgb="FFFF0000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20" fontId="0" fillId="0" borderId="0" xfId="0" applyNumberFormat="1"/>
    <xf numFmtId="9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165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20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165" fontId="1" fillId="0" borderId="0" xfId="0" applyNumberFormat="1" applyFont="1" applyAlignment="1" applyProtection="1">
      <alignment horizontal="center"/>
      <protection locked="0"/>
    </xf>
    <xf numFmtId="20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5" fillId="0" borderId="0" xfId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647701</xdr:colOff>
      <xdr:row>0</xdr:row>
      <xdr:rowOff>173149</xdr:rowOff>
    </xdr:from>
    <xdr:to>
      <xdr:col>6</xdr:col>
      <xdr:colOff>809626</xdr:colOff>
      <xdr:row>0</xdr:row>
      <xdr:rowOff>504883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6D66AEB-6540-16D9-17A9-B1D221D38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1" y="173149"/>
          <a:ext cx="2495550" cy="331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6099D-1710-405C-A576-0E48B1E01FE0}">
  <dimension ref="A1:G52"/>
  <sheetViews>
    <sheetView tabSelected="1" zoomScaleNormal="100" workbookViewId="0">
      <selection activeCell="G6" sqref="G6"/>
    </sheetView>
  </sheetViews>
  <sheetFormatPr baseColWidth="10" defaultRowHeight="15" x14ac:dyDescent="0.25"/>
  <cols>
    <col min="1" max="1" width="27.7109375" customWidth="1"/>
    <col min="2" max="2" width="11.85546875" customWidth="1"/>
    <col min="3" max="3" width="11.7109375" customWidth="1"/>
    <col min="4" max="4" width="10.42578125" customWidth="1"/>
    <col min="5" max="5" width="12.7109375" customWidth="1"/>
    <col min="6" max="6" width="11.85546875" customWidth="1"/>
    <col min="7" max="7" width="12.7109375" customWidth="1"/>
  </cols>
  <sheetData>
    <row r="1" spans="1:7" ht="45" customHeight="1" x14ac:dyDescent="0.6">
      <c r="A1" s="1" t="s">
        <v>0</v>
      </c>
    </row>
    <row r="2" spans="1:7" ht="15" customHeight="1" x14ac:dyDescent="0.25"/>
    <row r="3" spans="1:7" ht="19.5" x14ac:dyDescent="0.3">
      <c r="A3" s="8" t="str">
        <f ca="1">"Zeitraum: " &amp; TEXT(TODAY(),"MMMM YYYY")</f>
        <v>Zeitraum: Oktober 2025</v>
      </c>
      <c r="B3" s="16"/>
      <c r="C3" s="10"/>
      <c r="D3" s="9"/>
    </row>
    <row r="4" spans="1:7" x14ac:dyDescent="0.25">
      <c r="A4" s="5"/>
      <c r="B4" s="17"/>
      <c r="C4" s="7"/>
      <c r="D4" s="6"/>
    </row>
    <row r="5" spans="1:7" ht="15" customHeight="1" x14ac:dyDescent="0.25">
      <c r="B5" s="18"/>
    </row>
    <row r="6" spans="1:7" x14ac:dyDescent="0.25">
      <c r="A6" s="18" t="s">
        <v>1</v>
      </c>
      <c r="B6" s="21">
        <v>123456</v>
      </c>
      <c r="E6" s="27" t="s">
        <v>18</v>
      </c>
      <c r="F6" s="27"/>
      <c r="G6" s="19">
        <v>0.35</v>
      </c>
    </row>
    <row r="7" spans="1:7" x14ac:dyDescent="0.25">
      <c r="A7" s="18" t="s">
        <v>2</v>
      </c>
      <c r="B7" s="22" t="s">
        <v>11</v>
      </c>
      <c r="E7" s="27" t="str">
        <f>"Pensum - " &amp; B7</f>
        <v>Pensum - Max Mustermann</v>
      </c>
      <c r="F7" s="27"/>
      <c r="G7" s="20">
        <v>1</v>
      </c>
    </row>
    <row r="8" spans="1:7" x14ac:dyDescent="0.25">
      <c r="C8" s="3"/>
      <c r="D8" s="3"/>
    </row>
    <row r="9" spans="1:7" x14ac:dyDescent="0.25">
      <c r="B9" s="4"/>
      <c r="C9" s="4"/>
      <c r="D9" s="4"/>
    </row>
    <row r="10" spans="1:7" x14ac:dyDescent="0.25">
      <c r="D10" s="28" t="s">
        <v>12</v>
      </c>
      <c r="E10" s="28"/>
      <c r="F10" s="23" t="s">
        <v>10</v>
      </c>
      <c r="G10" s="24">
        <v>0</v>
      </c>
    </row>
    <row r="12" spans="1:7" x14ac:dyDescent="0.25">
      <c r="A12" s="12" t="s">
        <v>3</v>
      </c>
      <c r="B12" s="12" t="s">
        <v>4</v>
      </c>
      <c r="C12" s="12" t="s">
        <v>5</v>
      </c>
      <c r="D12" s="12" t="s">
        <v>7</v>
      </c>
      <c r="E12" s="12" t="s">
        <v>6</v>
      </c>
      <c r="F12" s="12" t="s">
        <v>8</v>
      </c>
      <c r="G12" s="12" t="s">
        <v>9</v>
      </c>
    </row>
    <row r="13" spans="1:7" x14ac:dyDescent="0.25">
      <c r="A13" s="13">
        <f ca="1">EOMONTH(TODAY(),-1)+1</f>
        <v>45931</v>
      </c>
      <c r="B13" s="25">
        <v>0.33333333333333331</v>
      </c>
      <c r="C13" s="25">
        <v>0.70833333333333337</v>
      </c>
      <c r="D13" s="26"/>
      <c r="E13" s="14">
        <f>IF(ISBLANK(B13),"",C13-B13-D13)</f>
        <v>0.37500000000000006</v>
      </c>
      <c r="F13" s="14">
        <f t="shared" ref="F13:F43" ca="1" si="0">IF(WEEKDAY(A13,2)&lt;=5, $G$6*$G$7, "")</f>
        <v>0.35</v>
      </c>
      <c r="G13" s="14" t="str">
        <f ca="1">_xlfn.LET(
  _xlpm.init, (1-2*($F$10="Minus"))*$G$10,
  _xlpm.diff, _xlpm.init + SUM(E$13:E13) - SUM(F$13:F13),
  IF(OR(E13="",NOT(ISNUMBER(E13))),
     "",
     IF(_xlpm.diff&lt;0, "-" &amp; TEXT(-_xlpm.diff,"[h]:mm"), TEXT(_xlpm.diff,"[h]:mm"))
  )
)</f>
        <v>0:36</v>
      </c>
    </row>
    <row r="14" spans="1:7" x14ac:dyDescent="0.25">
      <c r="A14" s="13">
        <f ca="1">A13+1</f>
        <v>45932</v>
      </c>
      <c r="B14" s="25">
        <v>0.33333333333333331</v>
      </c>
      <c r="C14" s="25">
        <v>0.71875</v>
      </c>
      <c r="D14" s="26"/>
      <c r="E14" s="14">
        <f t="shared" ref="E14:E43" si="1">IF(ISBLANK(B14),"",C14-B14-D14)</f>
        <v>0.38541666666666669</v>
      </c>
      <c r="F14" s="14">
        <f t="shared" ca="1" si="0"/>
        <v>0.35</v>
      </c>
      <c r="G14" s="14" t="str">
        <f ca="1">_xlfn.LET(
  _xlpm.init, (1-2*($F$10="Minus"))*$G$10,
  _xlpm.diff, _xlpm.init + SUM(E$13:E14) - SUM(F$13:F14),
  IF(OR(E14="",NOT(ISNUMBER(E14))),
     "",
     IF(_xlpm.diff&lt;0, "-" &amp; TEXT(-_xlpm.diff,"[h]:mm"), TEXT(_xlpm.diff,"[h]:mm"))
  )
)</f>
        <v>1:27</v>
      </c>
    </row>
    <row r="15" spans="1:7" x14ac:dyDescent="0.25">
      <c r="A15" s="13">
        <f t="shared" ref="A15:A41" ca="1" si="2">A14+1</f>
        <v>45933</v>
      </c>
      <c r="B15" s="25">
        <v>0.33333333333333331</v>
      </c>
      <c r="C15" s="25">
        <v>0.70833333333333337</v>
      </c>
      <c r="D15" s="26"/>
      <c r="E15" s="14">
        <f t="shared" si="1"/>
        <v>0.37500000000000006</v>
      </c>
      <c r="F15" s="14">
        <f t="shared" ca="1" si="0"/>
        <v>0.35</v>
      </c>
      <c r="G15" s="14" t="str">
        <f ca="1">_xlfn.LET(
  _xlpm.init, (1-2*($F$10="Minus"))*$G$10,
  _xlpm.diff, _xlpm.init + SUM(E$13:E15) - SUM(F$13:F15),
  IF(OR(E15="",NOT(ISNUMBER(E15))),
     "",
     IF(_xlpm.diff&lt;0, "-" &amp; TEXT(-_xlpm.diff,"[h]:mm"), TEXT(_xlpm.diff,"[h]:mm"))
  )
)</f>
        <v>2:03</v>
      </c>
    </row>
    <row r="16" spans="1:7" x14ac:dyDescent="0.25">
      <c r="A16" s="13">
        <f t="shared" ca="1" si="2"/>
        <v>45934</v>
      </c>
      <c r="B16" s="25"/>
      <c r="C16" s="25"/>
      <c r="D16" s="26"/>
      <c r="E16" s="14" t="str">
        <f t="shared" si="1"/>
        <v/>
      </c>
      <c r="F16" s="14" t="str">
        <f t="shared" ca="1" si="0"/>
        <v/>
      </c>
      <c r="G16" s="14" t="str">
        <f ca="1">_xlfn.LET(
  _xlpm.init, (1-2*($F$10="Minus"))*$G$10,
  _xlpm.diff, _xlpm.init + SUM(E$13:E16) - SUM(F$13:F16),
  IF(OR(E16="",NOT(ISNUMBER(E16))),
     "",
     IF(_xlpm.diff&lt;0, "-" &amp; TEXT(-_xlpm.diff,"[h]:mm"), TEXT(_xlpm.diff,"[h]:mm"))
  )
)</f>
        <v/>
      </c>
    </row>
    <row r="17" spans="1:7" x14ac:dyDescent="0.25">
      <c r="A17" s="13">
        <f t="shared" ca="1" si="2"/>
        <v>45935</v>
      </c>
      <c r="B17" s="25"/>
      <c r="C17" s="25"/>
      <c r="D17" s="26"/>
      <c r="E17" s="14" t="str">
        <f t="shared" si="1"/>
        <v/>
      </c>
      <c r="F17" s="14" t="str">
        <f t="shared" ca="1" si="0"/>
        <v/>
      </c>
      <c r="G17" s="14" t="str">
        <f ca="1">_xlfn.LET(
  _xlpm.init, (1-2*($F$10="Minus"))*$G$10,
  _xlpm.diff, _xlpm.init + SUM(E$13:E17) - SUM(F$13:F17),
  IF(OR(E17="",NOT(ISNUMBER(E17))),
     "",
     IF(_xlpm.diff&lt;0, "-" &amp; TEXT(-_xlpm.diff,"[h]:mm"), TEXT(_xlpm.diff,"[h]:mm"))
  )
)</f>
        <v/>
      </c>
    </row>
    <row r="18" spans="1:7" x14ac:dyDescent="0.25">
      <c r="A18" s="13">
        <f t="shared" ca="1" si="2"/>
        <v>45936</v>
      </c>
      <c r="B18" s="25"/>
      <c r="C18" s="25"/>
      <c r="D18" s="26"/>
      <c r="E18" s="14" t="str">
        <f t="shared" si="1"/>
        <v/>
      </c>
      <c r="F18" s="14">
        <f t="shared" ca="1" si="0"/>
        <v>0.35</v>
      </c>
      <c r="G18" s="14" t="str">
        <f ca="1">_xlfn.LET(
  _xlpm.init, (1-2*($F$10="Minus"))*$G$10,
  _xlpm.diff, _xlpm.init + SUM(E$13:E18) - SUM(F$13:F18),
  IF(OR(E18="",NOT(ISNUMBER(E18))),
     "",
     IF(_xlpm.diff&lt;0, "-" &amp; TEXT(-_xlpm.diff,"[h]:mm"), TEXT(_xlpm.diff,"[h]:mm"))
  )
)</f>
        <v/>
      </c>
    </row>
    <row r="19" spans="1:7" x14ac:dyDescent="0.25">
      <c r="A19" s="13">
        <f t="shared" ca="1" si="2"/>
        <v>45937</v>
      </c>
      <c r="B19" s="25"/>
      <c r="C19" s="25"/>
      <c r="D19" s="26"/>
      <c r="E19" s="14" t="str">
        <f t="shared" si="1"/>
        <v/>
      </c>
      <c r="F19" s="14">
        <f t="shared" ca="1" si="0"/>
        <v>0.35</v>
      </c>
      <c r="G19" s="14" t="str">
        <f ca="1">_xlfn.LET(
  _xlpm.init, (1-2*($F$10="Minus"))*$G$10,
  _xlpm.diff, _xlpm.init + SUM(E$13:E19) - SUM(F$13:F19),
  IF(OR(E19="",NOT(ISNUMBER(E19))),
     "",
     IF(_xlpm.diff&lt;0, "-" &amp; TEXT(-_xlpm.diff,"[h]:mm"), TEXT(_xlpm.diff,"[h]:mm"))
  )
)</f>
        <v/>
      </c>
    </row>
    <row r="20" spans="1:7" x14ac:dyDescent="0.25">
      <c r="A20" s="13">
        <f t="shared" ca="1" si="2"/>
        <v>45938</v>
      </c>
      <c r="B20" s="25"/>
      <c r="C20" s="25"/>
      <c r="D20" s="26"/>
      <c r="E20" s="14" t="str">
        <f t="shared" si="1"/>
        <v/>
      </c>
      <c r="F20" s="14">
        <f t="shared" ca="1" si="0"/>
        <v>0.35</v>
      </c>
      <c r="G20" s="14" t="str">
        <f ca="1">_xlfn.LET(
  _xlpm.init, (1-2*($F$10="Minus"))*$G$10,
  _xlpm.diff, _xlpm.init + SUM(E$13:E20) - SUM(F$13:F20),
  IF(OR(E20="",NOT(ISNUMBER(E20))),
     "",
     IF(_xlpm.diff&lt;0, "-" &amp; TEXT(-_xlpm.diff,"[h]:mm"), TEXT(_xlpm.diff,"[h]:mm"))
  )
)</f>
        <v/>
      </c>
    </row>
    <row r="21" spans="1:7" x14ac:dyDescent="0.25">
      <c r="A21" s="13">
        <f t="shared" ca="1" si="2"/>
        <v>45939</v>
      </c>
      <c r="B21" s="25"/>
      <c r="C21" s="25"/>
      <c r="D21" s="26"/>
      <c r="E21" s="14" t="str">
        <f t="shared" si="1"/>
        <v/>
      </c>
      <c r="F21" s="14">
        <f t="shared" ca="1" si="0"/>
        <v>0.35</v>
      </c>
      <c r="G21" s="14" t="str">
        <f ca="1">_xlfn.LET(
  _xlpm.init, (1-2*($F$10="Minus"))*$G$10,
  _xlpm.diff, _xlpm.init + SUM(E$13:E21) - SUM(F$13:F21),
  IF(OR(E21="",NOT(ISNUMBER(E21))),
     "",
     IF(_xlpm.diff&lt;0, "-" &amp; TEXT(-_xlpm.diff,"[h]:mm"), TEXT(_xlpm.diff,"[h]:mm"))
  )
)</f>
        <v/>
      </c>
    </row>
    <row r="22" spans="1:7" x14ac:dyDescent="0.25">
      <c r="A22" s="13">
        <f t="shared" ca="1" si="2"/>
        <v>45940</v>
      </c>
      <c r="B22" s="25"/>
      <c r="C22" s="25"/>
      <c r="D22" s="26"/>
      <c r="E22" s="14" t="str">
        <f t="shared" si="1"/>
        <v/>
      </c>
      <c r="F22" s="14">
        <f t="shared" ca="1" si="0"/>
        <v>0.35</v>
      </c>
      <c r="G22" s="14" t="str">
        <f ca="1">_xlfn.LET(
  _xlpm.init, (1-2*($F$10="Minus"))*$G$10,
  _xlpm.diff, _xlpm.init + SUM(E$13:E22) - SUM(F$13:F22),
  IF(OR(E22="",NOT(ISNUMBER(E22))),
     "",
     IF(_xlpm.diff&lt;0, "-" &amp; TEXT(-_xlpm.diff,"[h]:mm"), TEXT(_xlpm.diff,"[h]:mm"))
  )
)</f>
        <v/>
      </c>
    </row>
    <row r="23" spans="1:7" x14ac:dyDescent="0.25">
      <c r="A23" s="13">
        <f t="shared" ca="1" si="2"/>
        <v>45941</v>
      </c>
      <c r="B23" s="25"/>
      <c r="C23" s="25"/>
      <c r="D23" s="26"/>
      <c r="E23" s="14" t="str">
        <f t="shared" si="1"/>
        <v/>
      </c>
      <c r="F23" s="14" t="str">
        <f t="shared" ca="1" si="0"/>
        <v/>
      </c>
      <c r="G23" s="14" t="str">
        <f ca="1">_xlfn.LET(
  _xlpm.init, (1-2*($F$10="Minus"))*$G$10,
  _xlpm.diff, _xlpm.init + SUM(E$13:E23) - SUM(F$13:F23),
  IF(OR(E23="",NOT(ISNUMBER(E23))),
     "",
     IF(_xlpm.diff&lt;0, "-" &amp; TEXT(-_xlpm.diff,"[h]:mm"), TEXT(_xlpm.diff,"[h]:mm"))
  )
)</f>
        <v/>
      </c>
    </row>
    <row r="24" spans="1:7" x14ac:dyDescent="0.25">
      <c r="A24" s="13">
        <f t="shared" ca="1" si="2"/>
        <v>45942</v>
      </c>
      <c r="B24" s="25"/>
      <c r="C24" s="25"/>
      <c r="D24" s="26"/>
      <c r="E24" s="14" t="str">
        <f t="shared" si="1"/>
        <v/>
      </c>
      <c r="F24" s="14" t="str">
        <f t="shared" ca="1" si="0"/>
        <v/>
      </c>
      <c r="G24" s="14" t="str">
        <f ca="1">_xlfn.LET(
  _xlpm.init, (1-2*($F$10="Minus"))*$G$10,
  _xlpm.diff, _xlpm.init + SUM(E$13:E24) - SUM(F$13:F24),
  IF(OR(E24="",NOT(ISNUMBER(E24))),
     "",
     IF(_xlpm.diff&lt;0, "-" &amp; TEXT(-_xlpm.diff,"[h]:mm"), TEXT(_xlpm.diff,"[h]:mm"))
  )
)</f>
        <v/>
      </c>
    </row>
    <row r="25" spans="1:7" x14ac:dyDescent="0.25">
      <c r="A25" s="13">
        <f t="shared" ca="1" si="2"/>
        <v>45943</v>
      </c>
      <c r="B25" s="25"/>
      <c r="C25" s="25"/>
      <c r="D25" s="26"/>
      <c r="E25" s="14" t="str">
        <f t="shared" si="1"/>
        <v/>
      </c>
      <c r="F25" s="14">
        <f t="shared" ca="1" si="0"/>
        <v>0.35</v>
      </c>
      <c r="G25" s="14" t="str">
        <f ca="1">_xlfn.LET(
  _xlpm.init, (1-2*($F$10="Minus"))*$G$10,
  _xlpm.diff, _xlpm.init + SUM(E$13:E25) - SUM(F$13:F25),
  IF(OR(E25="",NOT(ISNUMBER(E25))),
     "",
     IF(_xlpm.diff&lt;0, "-" &amp; TEXT(-_xlpm.diff,"[h]:mm"), TEXT(_xlpm.diff,"[h]:mm"))
  )
)</f>
        <v/>
      </c>
    </row>
    <row r="26" spans="1:7" x14ac:dyDescent="0.25">
      <c r="A26" s="13">
        <f t="shared" ca="1" si="2"/>
        <v>45944</v>
      </c>
      <c r="B26" s="25"/>
      <c r="C26" s="25"/>
      <c r="D26" s="26"/>
      <c r="E26" s="14" t="str">
        <f t="shared" si="1"/>
        <v/>
      </c>
      <c r="F26" s="14">
        <f t="shared" ca="1" si="0"/>
        <v>0.35</v>
      </c>
      <c r="G26" s="14" t="str">
        <f ca="1">_xlfn.LET(
  _xlpm.init, (1-2*($F$10="Minus"))*$G$10,
  _xlpm.diff, _xlpm.init + SUM(E$13:E26) - SUM(F$13:F26),
  IF(OR(E26="",NOT(ISNUMBER(E26))),
     "",
     IF(_xlpm.diff&lt;0, "-" &amp; TEXT(-_xlpm.diff,"[h]:mm"), TEXT(_xlpm.diff,"[h]:mm"))
  )
)</f>
        <v/>
      </c>
    </row>
    <row r="27" spans="1:7" x14ac:dyDescent="0.25">
      <c r="A27" s="13">
        <f t="shared" ca="1" si="2"/>
        <v>45945</v>
      </c>
      <c r="B27" s="25"/>
      <c r="C27" s="25"/>
      <c r="D27" s="26"/>
      <c r="E27" s="14" t="str">
        <f t="shared" si="1"/>
        <v/>
      </c>
      <c r="F27" s="14">
        <f t="shared" ca="1" si="0"/>
        <v>0.35</v>
      </c>
      <c r="G27" s="14" t="str">
        <f ca="1">_xlfn.LET(
  _xlpm.init, (1-2*($F$10="Minus"))*$G$10,
  _xlpm.diff, _xlpm.init + SUM(E$13:E27) - SUM(F$13:F27),
  IF(OR(E27="",NOT(ISNUMBER(E27))),
     "",
     IF(_xlpm.diff&lt;0, "-" &amp; TEXT(-_xlpm.diff,"[h]:mm"), TEXT(_xlpm.diff,"[h]:mm"))
  )
)</f>
        <v/>
      </c>
    </row>
    <row r="28" spans="1:7" x14ac:dyDescent="0.25">
      <c r="A28" s="13">
        <f t="shared" ca="1" si="2"/>
        <v>45946</v>
      </c>
      <c r="B28" s="25"/>
      <c r="C28" s="25"/>
      <c r="D28" s="26"/>
      <c r="E28" s="14" t="str">
        <f t="shared" si="1"/>
        <v/>
      </c>
      <c r="F28" s="14">
        <f t="shared" ca="1" si="0"/>
        <v>0.35</v>
      </c>
      <c r="G28" s="14" t="str">
        <f ca="1">_xlfn.LET(
  _xlpm.init, (1-2*($F$10="Minus"))*$G$10,
  _xlpm.diff, _xlpm.init + SUM(E$13:E28) - SUM(F$13:F28),
  IF(OR(E28="",NOT(ISNUMBER(E28))),
     "",
     IF(_xlpm.diff&lt;0, "-" &amp; TEXT(-_xlpm.diff,"[h]:mm"), TEXT(_xlpm.diff,"[h]:mm"))
  )
)</f>
        <v/>
      </c>
    </row>
    <row r="29" spans="1:7" x14ac:dyDescent="0.25">
      <c r="A29" s="13">
        <f t="shared" ca="1" si="2"/>
        <v>45947</v>
      </c>
      <c r="B29" s="25"/>
      <c r="C29" s="25"/>
      <c r="D29" s="26"/>
      <c r="E29" s="14" t="str">
        <f t="shared" si="1"/>
        <v/>
      </c>
      <c r="F29" s="14">
        <f t="shared" ca="1" si="0"/>
        <v>0.35</v>
      </c>
      <c r="G29" s="14" t="str">
        <f ca="1">_xlfn.LET(
  _xlpm.init, (1-2*($F$10="Minus"))*$G$10,
  _xlpm.diff, _xlpm.init + SUM(E$13:E29) - SUM(F$13:F29),
  IF(OR(E29="",NOT(ISNUMBER(E29))),
     "",
     IF(_xlpm.diff&lt;0, "-" &amp; TEXT(-_xlpm.diff,"[h]:mm"), TEXT(_xlpm.diff,"[h]:mm"))
  )
)</f>
        <v/>
      </c>
    </row>
    <row r="30" spans="1:7" x14ac:dyDescent="0.25">
      <c r="A30" s="13">
        <f t="shared" ca="1" si="2"/>
        <v>45948</v>
      </c>
      <c r="B30" s="25"/>
      <c r="C30" s="25"/>
      <c r="D30" s="26"/>
      <c r="E30" s="14" t="str">
        <f t="shared" si="1"/>
        <v/>
      </c>
      <c r="F30" s="14" t="str">
        <f t="shared" ca="1" si="0"/>
        <v/>
      </c>
      <c r="G30" s="14" t="str">
        <f ca="1">_xlfn.LET(
  _xlpm.init, (1-2*($F$10="Minus"))*$G$10,
  _xlpm.diff, _xlpm.init + SUM(E$13:E30) - SUM(F$13:F30),
  IF(OR(E30="",NOT(ISNUMBER(E30))),
     "",
     IF(_xlpm.diff&lt;0, "-" &amp; TEXT(-_xlpm.diff,"[h]:mm"), TEXT(_xlpm.diff,"[h]:mm"))
  )
)</f>
        <v/>
      </c>
    </row>
    <row r="31" spans="1:7" x14ac:dyDescent="0.25">
      <c r="A31" s="13">
        <f t="shared" ca="1" si="2"/>
        <v>45949</v>
      </c>
      <c r="B31" s="25"/>
      <c r="C31" s="25"/>
      <c r="D31" s="26"/>
      <c r="E31" s="14" t="str">
        <f t="shared" si="1"/>
        <v/>
      </c>
      <c r="F31" s="14" t="str">
        <f t="shared" ca="1" si="0"/>
        <v/>
      </c>
      <c r="G31" s="14" t="str">
        <f ca="1">_xlfn.LET(
  _xlpm.init, (1-2*($F$10="Minus"))*$G$10,
  _xlpm.diff, _xlpm.init + SUM(E$13:E31) - SUM(F$13:F31),
  IF(OR(E31="",NOT(ISNUMBER(E31))),
     "",
     IF(_xlpm.diff&lt;0, "-" &amp; TEXT(-_xlpm.diff,"[h]:mm"), TEXT(_xlpm.diff,"[h]:mm"))
  )
)</f>
        <v/>
      </c>
    </row>
    <row r="32" spans="1:7" x14ac:dyDescent="0.25">
      <c r="A32" s="13">
        <f t="shared" ca="1" si="2"/>
        <v>45950</v>
      </c>
      <c r="B32" s="25"/>
      <c r="C32" s="25"/>
      <c r="D32" s="26"/>
      <c r="E32" s="14" t="str">
        <f t="shared" si="1"/>
        <v/>
      </c>
      <c r="F32" s="14">
        <f t="shared" ca="1" si="0"/>
        <v>0.35</v>
      </c>
      <c r="G32" s="14" t="str">
        <f ca="1">_xlfn.LET(
  _xlpm.init, (1-2*($F$10="Minus"))*$G$10,
  _xlpm.diff, _xlpm.init + SUM(E$13:E32) - SUM(F$13:F32),
  IF(OR(E32="",NOT(ISNUMBER(E32))),
     "",
     IF(_xlpm.diff&lt;0, "-" &amp; TEXT(-_xlpm.diff,"[h]:mm"), TEXT(_xlpm.diff,"[h]:mm"))
  )
)</f>
        <v/>
      </c>
    </row>
    <row r="33" spans="1:7" x14ac:dyDescent="0.25">
      <c r="A33" s="13">
        <f t="shared" ca="1" si="2"/>
        <v>45951</v>
      </c>
      <c r="B33" s="25"/>
      <c r="C33" s="25"/>
      <c r="D33" s="26"/>
      <c r="E33" s="14" t="str">
        <f t="shared" si="1"/>
        <v/>
      </c>
      <c r="F33" s="14">
        <f t="shared" ca="1" si="0"/>
        <v>0.35</v>
      </c>
      <c r="G33" s="14" t="str">
        <f ca="1">_xlfn.LET(
  _xlpm.init, (1-2*($F$10="Minus"))*$G$10,
  _xlpm.diff, _xlpm.init + SUM(E$13:E33) - SUM(F$13:F33),
  IF(OR(E33="",NOT(ISNUMBER(E33))),
     "",
     IF(_xlpm.diff&lt;0, "-" &amp; TEXT(-_xlpm.diff,"[h]:mm"), TEXT(_xlpm.diff,"[h]:mm"))
  )
)</f>
        <v/>
      </c>
    </row>
    <row r="34" spans="1:7" x14ac:dyDescent="0.25">
      <c r="A34" s="13">
        <f t="shared" ca="1" si="2"/>
        <v>45952</v>
      </c>
      <c r="B34" s="25"/>
      <c r="C34" s="25"/>
      <c r="D34" s="26"/>
      <c r="E34" s="14" t="str">
        <f t="shared" si="1"/>
        <v/>
      </c>
      <c r="F34" s="14">
        <f t="shared" ca="1" si="0"/>
        <v>0.35</v>
      </c>
      <c r="G34" s="14" t="str">
        <f ca="1">_xlfn.LET(
  _xlpm.init, (1-2*($F$10="Minus"))*$G$10,
  _xlpm.diff, _xlpm.init + SUM(E$13:E34) - SUM(F$13:F34),
  IF(OR(E34="",NOT(ISNUMBER(E34))),
     "",
     IF(_xlpm.diff&lt;0, "-" &amp; TEXT(-_xlpm.diff,"[h]:mm"), TEXT(_xlpm.diff,"[h]:mm"))
  )
)</f>
        <v/>
      </c>
    </row>
    <row r="35" spans="1:7" x14ac:dyDescent="0.25">
      <c r="A35" s="13">
        <f t="shared" ca="1" si="2"/>
        <v>45953</v>
      </c>
      <c r="B35" s="25"/>
      <c r="C35" s="25"/>
      <c r="D35" s="26"/>
      <c r="E35" s="14" t="str">
        <f t="shared" si="1"/>
        <v/>
      </c>
      <c r="F35" s="14">
        <f t="shared" ca="1" si="0"/>
        <v>0.35</v>
      </c>
      <c r="G35" s="14" t="str">
        <f ca="1">_xlfn.LET(
  _xlpm.init, (1-2*($F$10="Minus"))*$G$10,
  _xlpm.diff, _xlpm.init + SUM(E$13:E35) - SUM(F$13:F35),
  IF(OR(E35="",NOT(ISNUMBER(E35))),
     "",
     IF(_xlpm.diff&lt;0, "-" &amp; TEXT(-_xlpm.diff,"[h]:mm"), TEXT(_xlpm.diff,"[h]:mm"))
  )
)</f>
        <v/>
      </c>
    </row>
    <row r="36" spans="1:7" x14ac:dyDescent="0.25">
      <c r="A36" s="13">
        <f t="shared" ca="1" si="2"/>
        <v>45954</v>
      </c>
      <c r="B36" s="25"/>
      <c r="C36" s="25"/>
      <c r="D36" s="26"/>
      <c r="E36" s="14" t="str">
        <f t="shared" si="1"/>
        <v/>
      </c>
      <c r="F36" s="14">
        <f t="shared" ca="1" si="0"/>
        <v>0.35</v>
      </c>
      <c r="G36" s="14" t="str">
        <f ca="1">_xlfn.LET(
  _xlpm.init, (1-2*($F$10="Minus"))*$G$10,
  _xlpm.diff, _xlpm.init + SUM(E$13:E36) - SUM(F$13:F36),
  IF(OR(E36="",NOT(ISNUMBER(E36))),
     "",
     IF(_xlpm.diff&lt;0, "-" &amp; TEXT(-_xlpm.diff,"[h]:mm"), TEXT(_xlpm.diff,"[h]:mm"))
  )
)</f>
        <v/>
      </c>
    </row>
    <row r="37" spans="1:7" x14ac:dyDescent="0.25">
      <c r="A37" s="13">
        <f t="shared" ca="1" si="2"/>
        <v>45955</v>
      </c>
      <c r="B37" s="25"/>
      <c r="C37" s="25"/>
      <c r="D37" s="26"/>
      <c r="E37" s="14" t="str">
        <f t="shared" si="1"/>
        <v/>
      </c>
      <c r="F37" s="14" t="str">
        <f t="shared" ca="1" si="0"/>
        <v/>
      </c>
      <c r="G37" s="14" t="str">
        <f ca="1">_xlfn.LET(
  _xlpm.init, (1-2*($F$10="Minus"))*$G$10,
  _xlpm.diff, _xlpm.init + SUM(E$13:E37) - SUM(F$13:F37),
  IF(OR(E37="",NOT(ISNUMBER(E37))),
     "",
     IF(_xlpm.diff&lt;0, "-" &amp; TEXT(-_xlpm.diff,"[h]:mm"), TEXT(_xlpm.diff,"[h]:mm"))
  )
)</f>
        <v/>
      </c>
    </row>
    <row r="38" spans="1:7" x14ac:dyDescent="0.25">
      <c r="A38" s="13">
        <f ca="1">A37+1</f>
        <v>45956</v>
      </c>
      <c r="B38" s="25"/>
      <c r="C38" s="25"/>
      <c r="D38" s="26"/>
      <c r="E38" s="14" t="str">
        <f t="shared" si="1"/>
        <v/>
      </c>
      <c r="F38" s="14" t="str">
        <f t="shared" ca="1" si="0"/>
        <v/>
      </c>
      <c r="G38" s="14" t="str">
        <f ca="1">_xlfn.LET(
  _xlpm.init, (1-2*($F$10="Minus"))*$G$10,
  _xlpm.diff, _xlpm.init + SUM(E$13:E38) - SUM(F$13:F38),
  IF(OR(E38="",NOT(ISNUMBER(E38))),
     "",
     IF(_xlpm.diff&lt;0, "-" &amp; TEXT(-_xlpm.diff,"[h]:mm"), TEXT(_xlpm.diff,"[h]:mm"))
  )
)</f>
        <v/>
      </c>
    </row>
    <row r="39" spans="1:7" x14ac:dyDescent="0.25">
      <c r="A39" s="13">
        <f t="shared" ca="1" si="2"/>
        <v>45957</v>
      </c>
      <c r="B39" s="25"/>
      <c r="C39" s="25"/>
      <c r="D39" s="26"/>
      <c r="E39" s="14" t="str">
        <f t="shared" si="1"/>
        <v/>
      </c>
      <c r="F39" s="14">
        <f t="shared" ca="1" si="0"/>
        <v>0.35</v>
      </c>
      <c r="G39" s="14" t="str">
        <f ca="1">_xlfn.LET(
  _xlpm.init, (1-2*($F$10="Minus"))*$G$10,
  _xlpm.diff, _xlpm.init + SUM(E$13:E39) - SUM(F$13:F39),
  IF(OR(E39="",NOT(ISNUMBER(E39))),
     "",
     IF(_xlpm.diff&lt;0, "-" &amp; TEXT(-_xlpm.diff,"[h]:mm"), TEXT(_xlpm.diff,"[h]:mm"))
  )
)</f>
        <v/>
      </c>
    </row>
    <row r="40" spans="1:7" x14ac:dyDescent="0.25">
      <c r="A40" s="13">
        <f t="shared" ca="1" si="2"/>
        <v>45958</v>
      </c>
      <c r="B40" s="25"/>
      <c r="C40" s="25"/>
      <c r="D40" s="26"/>
      <c r="E40" s="14" t="str">
        <f t="shared" si="1"/>
        <v/>
      </c>
      <c r="F40" s="14">
        <f t="shared" ca="1" si="0"/>
        <v>0.35</v>
      </c>
      <c r="G40" s="14" t="str">
        <f ca="1">_xlfn.LET(
  _xlpm.init, (1-2*($F$10="Minus"))*$G$10,
  _xlpm.diff, _xlpm.init + SUM(E$13:E40) - SUM(F$13:F40),
  IF(OR(E40="",NOT(ISNUMBER(E40))),
     "",
     IF(_xlpm.diff&lt;0, "-" &amp; TEXT(-_xlpm.diff,"[h]:mm"), TEXT(_xlpm.diff,"[h]:mm"))
  )
)</f>
        <v/>
      </c>
    </row>
    <row r="41" spans="1:7" x14ac:dyDescent="0.25">
      <c r="A41" s="13">
        <f t="shared" ca="1" si="2"/>
        <v>45959</v>
      </c>
      <c r="B41" s="25"/>
      <c r="C41" s="25"/>
      <c r="D41" s="26"/>
      <c r="E41" s="14" t="str">
        <f t="shared" si="1"/>
        <v/>
      </c>
      <c r="F41" s="14">
        <f t="shared" ca="1" si="0"/>
        <v>0.35</v>
      </c>
      <c r="G41" s="14" t="str">
        <f ca="1">_xlfn.LET(
  _xlpm.init, (1-2*($F$10="Minus"))*$G$10,
  _xlpm.diff, _xlpm.init + SUM(E$13:E41) - SUM(F$13:F41),
  IF(OR(E41="",NOT(ISNUMBER(E41))),
     "",
     IF(_xlpm.diff&lt;0, "-" &amp; TEXT(-_xlpm.diff,"[h]:mm"), TEXT(_xlpm.diff,"[h]:mm"))
  )
)</f>
        <v/>
      </c>
    </row>
    <row r="42" spans="1:7" x14ac:dyDescent="0.25">
      <c r="A42" s="13">
        <f ca="1">A41+1</f>
        <v>45960</v>
      </c>
      <c r="B42" s="25"/>
      <c r="C42" s="25"/>
      <c r="D42" s="26"/>
      <c r="E42" s="14" t="str">
        <f t="shared" si="1"/>
        <v/>
      </c>
      <c r="F42" s="14">
        <f t="shared" ca="1" si="0"/>
        <v>0.35</v>
      </c>
      <c r="G42" s="14" t="str">
        <f ca="1">_xlfn.LET(
  _xlpm.init, (1-2*($F$10="Minus"))*$G$10,
  _xlpm.diff, _xlpm.init + SUM(E$13:E42) - SUM(F$13:F42),
  IF(OR(E42="",NOT(ISNUMBER(E42))),
     "",
     IF(_xlpm.diff&lt;0, "-" &amp; TEXT(-_xlpm.diff,"[h]:mm"), TEXT(_xlpm.diff,"[h]:mm"))
  )
)</f>
        <v/>
      </c>
    </row>
    <row r="43" spans="1:7" x14ac:dyDescent="0.25">
      <c r="A43" s="13">
        <f ca="1">IF(MONTH(A42+1)&gt;MONTH(A42),"",A42+1)</f>
        <v>45961</v>
      </c>
      <c r="B43" s="25"/>
      <c r="C43" s="25"/>
      <c r="D43" s="26"/>
      <c r="E43" s="14" t="str">
        <f t="shared" si="1"/>
        <v/>
      </c>
      <c r="F43" s="14">
        <f t="shared" ca="1" si="0"/>
        <v>0.35</v>
      </c>
      <c r="G43" s="14" t="str">
        <f ca="1">_xlfn.LET(
  _xlpm.init, (1-2*($F$10="Minus"))*$G$10,
  _xlpm.diff, _xlpm.init + SUM(E$13:E43) - SUM(F$13:F43),
  IF(OR(E43="",NOT(ISNUMBER(E43))),
     "",
     IF(_xlpm.diff&lt;0, "-" &amp; TEXT(-_xlpm.diff,"[h]:mm"), TEXT(_xlpm.diff,"[h]:mm"))
  )
)</f>
        <v/>
      </c>
    </row>
    <row r="44" spans="1:7" x14ac:dyDescent="0.25">
      <c r="A44" s="15" t="s">
        <v>13</v>
      </c>
      <c r="B44" s="2"/>
      <c r="C44" s="2"/>
      <c r="D44" s="11"/>
      <c r="E44" s="14">
        <f>SUM(E13:E43)</f>
        <v>1.1354166666666667</v>
      </c>
      <c r="G44" s="11"/>
    </row>
    <row r="47" spans="1:7" x14ac:dyDescent="0.25">
      <c r="A47" s="32"/>
      <c r="B47" s="32"/>
      <c r="E47" s="32"/>
      <c r="F47" s="32"/>
      <c r="G47" s="32"/>
    </row>
    <row r="48" spans="1:7" x14ac:dyDescent="0.25">
      <c r="A48" t="s">
        <v>14</v>
      </c>
      <c r="E48" t="s">
        <v>15</v>
      </c>
    </row>
    <row r="50" spans="1:7" x14ac:dyDescent="0.25">
      <c r="A50" s="31" t="s">
        <v>16</v>
      </c>
      <c r="B50" s="31"/>
      <c r="C50" s="31"/>
      <c r="D50" s="31"/>
      <c r="E50" s="31"/>
      <c r="F50" s="31"/>
      <c r="G50" s="31"/>
    </row>
    <row r="51" spans="1:7" x14ac:dyDescent="0.25">
      <c r="A51" s="31" t="s">
        <v>17</v>
      </c>
      <c r="B51" s="31"/>
      <c r="C51" s="31"/>
      <c r="D51" s="31"/>
      <c r="E51" s="31"/>
      <c r="F51" s="31"/>
      <c r="G51" s="31"/>
    </row>
    <row r="52" spans="1:7" x14ac:dyDescent="0.25">
      <c r="A52" s="29" t="str">
        <f>HYPERLINK("https://www.timesafe.ch/Zeiterfassung")</f>
        <v>https://www.timesafe.ch/Zeiterfassung</v>
      </c>
      <c r="B52" s="30"/>
      <c r="C52" s="30"/>
      <c r="D52" s="30"/>
      <c r="E52" s="30"/>
      <c r="F52" s="30"/>
      <c r="G52" s="30"/>
    </row>
  </sheetData>
  <sheetProtection algorithmName="SHA-512" hashValue="TsMox4O8RJpbX14yeq/wfXUDYcO7Dlo9StMHukH6jCp6BAjFSKco7C/tDhbshOULHv0gRllg0P4MG7kkRg8C6Q==" saltValue="tvuODlc98rDqb9YlsmxWZQ==" spinCount="100000" sheet="1" objects="1" scenarios="1" selectLockedCells="1"/>
  <mergeCells count="8">
    <mergeCell ref="E6:F6"/>
    <mergeCell ref="E7:F7"/>
    <mergeCell ref="D10:E10"/>
    <mergeCell ref="A52:G52"/>
    <mergeCell ref="A50:G50"/>
    <mergeCell ref="A51:G51"/>
    <mergeCell ref="A47:B47"/>
    <mergeCell ref="E47:G47"/>
  </mergeCells>
  <dataValidations count="1">
    <dataValidation type="list" allowBlank="1" showInputMessage="1" showErrorMessage="1" sqref="F10" xr:uid="{C6F49E8E-B3FC-493B-80C0-C75DEE0AE081}">
      <formula1>"Plus,Minus"</formula1>
    </dataValidation>
  </dataValidations>
  <pageMargins left="0.11811023622047245" right="0.11811023622047245" top="0.15748031496062992" bottom="0.15748031496062992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_x00e4_ndert xmlns="6010c309-2dea-484a-b3e0-a4637c3ea007" xsi:nil="true"/>
    <TaxCatchAll xmlns="3e7a60bc-b5fd-4cd1-a6dc-ca1d1f475d83" xsi:nil="true"/>
    <lcf76f155ced4ddcb4097134ff3c332f xmlns="6010c309-2dea-484a-b3e0-a4637c3ea00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867A64F4A52A47981045D278DC3317" ma:contentTypeVersion="15" ma:contentTypeDescription="Ein neues Dokument erstellen." ma:contentTypeScope="" ma:versionID="378ddabd6f0b5e6033bfd97e4f6a8d1c">
  <xsd:schema xmlns:xsd="http://www.w3.org/2001/XMLSchema" xmlns:xs="http://www.w3.org/2001/XMLSchema" xmlns:p="http://schemas.microsoft.com/office/2006/metadata/properties" xmlns:ns2="6010c309-2dea-484a-b3e0-a4637c3ea007" xmlns:ns3="3e7a60bc-b5fd-4cd1-a6dc-ca1d1f475d83" targetNamespace="http://schemas.microsoft.com/office/2006/metadata/properties" ma:root="true" ma:fieldsID="44081d274add7031616c3e94d8475dcc" ns2:_="" ns3:_="">
    <xsd:import namespace="6010c309-2dea-484a-b3e0-a4637c3ea007"/>
    <xsd:import namespace="3e7a60bc-b5fd-4cd1-a6dc-ca1d1f475d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ge_x00e4_ndert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0c309-2dea-484a-b3e0-a4637c3ea0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24f419b6-d8f1-4e73-b015-30ef122848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ge_x00e4_ndert" ma:index="21" nillable="true" ma:displayName="geändert" ma:format="DateOnly" ma:internalName="ge_x00e4_ndert">
      <xsd:simpleType>
        <xsd:restriction base="dms:DateTim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a60bc-b5fd-4cd1-a6dc-ca1d1f475d8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17eb3b0-9f76-48fa-bd89-14adcbb370b6}" ma:internalName="TaxCatchAll" ma:showField="CatchAllData" ma:web="3e7a60bc-b5fd-4cd1-a6dc-ca1d1f475d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5B6111-44A4-4A99-A876-A43715523CCD}">
  <ds:schemaRefs>
    <ds:schemaRef ds:uri="http://schemas.microsoft.com/office/2006/metadata/properties"/>
    <ds:schemaRef ds:uri="http://schemas.microsoft.com/office/infopath/2007/PartnerControls"/>
    <ds:schemaRef ds:uri="6010c309-2dea-484a-b3e0-a4637c3ea007"/>
    <ds:schemaRef ds:uri="3e7a60bc-b5fd-4cd1-a6dc-ca1d1f475d83"/>
  </ds:schemaRefs>
</ds:datastoreItem>
</file>

<file path=customXml/itemProps2.xml><?xml version="1.0" encoding="utf-8"?>
<ds:datastoreItem xmlns:ds="http://schemas.openxmlformats.org/officeDocument/2006/customXml" ds:itemID="{EC6D7189-D4F6-4E8E-84DC-C8C447ACE0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666778-6CEE-4D24-B312-F29F1FDCD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10c309-2dea-484a-b3e0-a4637c3ea007"/>
    <ds:schemaRef ds:uri="3e7a60bc-b5fd-4cd1-a6dc-ca1d1f475d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Bless</dc:creator>
  <cp:lastModifiedBy>Marco Bless</cp:lastModifiedBy>
  <cp:lastPrinted>2025-10-03T12:50:22Z</cp:lastPrinted>
  <dcterms:created xsi:type="dcterms:W3CDTF">2025-10-03T09:55:03Z</dcterms:created>
  <dcterms:modified xsi:type="dcterms:W3CDTF">2025-10-07T11:45:50Z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0x010100CA867A64F4A52A47981045D278DC3317</vt:lpwstr>
  </property>
  <property fmtid="{D5CDD505-2E9C-101B-9397-08002B2CF9AE}" pid="3" name="MediaServiceImageTags">
    <vt:lpwstr/>
  </property>
</Properties>
</file>