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techli.sharepoint.com/sites/Infotech/Freigegebene Dokumente/Verkauf und Marketing/Marketing/Digital/Webseiten/"/>
    </mc:Choice>
  </mc:AlternateContent>
  <xr:revisionPtr revIDLastSave="315" documentId="8_{3B3D2587-4D29-4AAF-9088-78FF0B9B0C68}" xr6:coauthVersionLast="47" xr6:coauthVersionMax="47" xr10:uidLastSave="{0550D4EC-D74D-4E4B-89F5-8D4068E42547}"/>
  <bookViews>
    <workbookView xWindow="-120" yWindow="-120" windowWidth="29040" windowHeight="17520" xr2:uid="{07F0B376-2118-428A-9B4D-BD61D3F6D8AC}"/>
  </bookViews>
  <sheets>
    <sheet name="Tabelle1" sheetId="1" r:id="rId1"/>
  </sheets>
  <externalReferences>
    <externalReference r:id="rId2"/>
  </externalReferences>
  <definedNames>
    <definedName name="Feiertage">[1]Urlaubsplaner!$C$27:$D$36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E15" i="1" l="1"/>
  <c r="B30" i="1"/>
  <c r="B39" i="1" s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5" i="1"/>
  <c r="E6" i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FO5" i="1" s="1"/>
  <c r="FP5" i="1" s="1"/>
  <c r="FQ5" i="1" s="1"/>
  <c r="FR5" i="1" s="1"/>
  <c r="FS5" i="1" s="1"/>
  <c r="FT5" i="1" s="1"/>
  <c r="FU5" i="1" s="1"/>
  <c r="FV5" i="1" s="1"/>
  <c r="FW5" i="1" s="1"/>
  <c r="FX5" i="1" s="1"/>
  <c r="FY5" i="1" s="1"/>
  <c r="FZ5" i="1" s="1"/>
  <c r="GA5" i="1" s="1"/>
  <c r="GB5" i="1" s="1"/>
  <c r="GC5" i="1" s="1"/>
  <c r="GD5" i="1" s="1"/>
  <c r="GE5" i="1" s="1"/>
  <c r="GF5" i="1" s="1"/>
  <c r="GG5" i="1" s="1"/>
  <c r="GH5" i="1" s="1"/>
  <c r="GI5" i="1" s="1"/>
  <c r="GJ5" i="1" s="1"/>
  <c r="GK5" i="1" s="1"/>
  <c r="GL5" i="1" s="1"/>
  <c r="GM5" i="1" s="1"/>
  <c r="GN5" i="1" s="1"/>
  <c r="GO5" i="1" s="1"/>
  <c r="GP5" i="1" s="1"/>
  <c r="GQ5" i="1" s="1"/>
  <c r="GR5" i="1" s="1"/>
  <c r="GS5" i="1" s="1"/>
  <c r="GT5" i="1" s="1"/>
  <c r="GU5" i="1" s="1"/>
  <c r="GV5" i="1" s="1"/>
  <c r="GW5" i="1" s="1"/>
  <c r="GX5" i="1" s="1"/>
  <c r="GY5" i="1" s="1"/>
  <c r="GZ5" i="1" s="1"/>
  <c r="HA5" i="1" s="1"/>
  <c r="HB5" i="1" s="1"/>
  <c r="HC5" i="1" s="1"/>
  <c r="HD5" i="1" s="1"/>
  <c r="HE5" i="1" s="1"/>
  <c r="HF5" i="1" s="1"/>
  <c r="HG5" i="1" s="1"/>
  <c r="HH5" i="1" s="1"/>
  <c r="HI5" i="1" s="1"/>
  <c r="HJ5" i="1" s="1"/>
  <c r="HK5" i="1" s="1"/>
  <c r="HL5" i="1" s="1"/>
  <c r="HM5" i="1" s="1"/>
  <c r="HN5" i="1" s="1"/>
  <c r="HO5" i="1" s="1"/>
  <c r="HP5" i="1" s="1"/>
  <c r="HQ5" i="1" s="1"/>
  <c r="HR5" i="1" s="1"/>
  <c r="HS5" i="1" s="1"/>
  <c r="HT5" i="1" s="1"/>
  <c r="HU5" i="1" s="1"/>
  <c r="HV5" i="1" s="1"/>
  <c r="HW5" i="1" s="1"/>
  <c r="HX5" i="1" s="1"/>
  <c r="HY5" i="1" s="1"/>
  <c r="HZ5" i="1" s="1"/>
  <c r="IA5" i="1" s="1"/>
  <c r="IB5" i="1" s="1"/>
  <c r="IC5" i="1" s="1"/>
  <c r="ID5" i="1" s="1"/>
  <c r="IE5" i="1" s="1"/>
  <c r="IF5" i="1" s="1"/>
  <c r="IG5" i="1" s="1"/>
  <c r="IH5" i="1" s="1"/>
  <c r="II5" i="1" s="1"/>
  <c r="IJ5" i="1" s="1"/>
  <c r="IK5" i="1" s="1"/>
  <c r="IL5" i="1" s="1"/>
  <c r="IM5" i="1" s="1"/>
  <c r="IN5" i="1" s="1"/>
  <c r="IO5" i="1" s="1"/>
  <c r="IP5" i="1" s="1"/>
  <c r="IQ5" i="1" s="1"/>
  <c r="IR5" i="1" s="1"/>
  <c r="IS5" i="1" s="1"/>
  <c r="IT5" i="1" s="1"/>
  <c r="IU5" i="1" s="1"/>
  <c r="IV5" i="1" s="1"/>
  <c r="IW5" i="1" s="1"/>
  <c r="IX5" i="1" s="1"/>
  <c r="IY5" i="1" s="1"/>
  <c r="IZ5" i="1" s="1"/>
  <c r="JA5" i="1" s="1"/>
  <c r="JB5" i="1" s="1"/>
  <c r="JC5" i="1" s="1"/>
  <c r="JD5" i="1" s="1"/>
  <c r="JE5" i="1" s="1"/>
  <c r="JF5" i="1" s="1"/>
  <c r="JG5" i="1" s="1"/>
  <c r="JH5" i="1" s="1"/>
  <c r="JI5" i="1" s="1"/>
  <c r="JJ5" i="1" s="1"/>
  <c r="JK5" i="1" s="1"/>
  <c r="JL5" i="1" s="1"/>
  <c r="JM5" i="1" s="1"/>
  <c r="JN5" i="1" s="1"/>
  <c r="JO5" i="1" s="1"/>
  <c r="JP5" i="1" s="1"/>
  <c r="JQ5" i="1" s="1"/>
  <c r="JR5" i="1" s="1"/>
  <c r="JS5" i="1" s="1"/>
  <c r="JT5" i="1" s="1"/>
  <c r="JU5" i="1" s="1"/>
  <c r="JV5" i="1" s="1"/>
  <c r="JW5" i="1" s="1"/>
  <c r="JX5" i="1" s="1"/>
  <c r="JY5" i="1" s="1"/>
  <c r="JZ5" i="1" s="1"/>
  <c r="KA5" i="1" s="1"/>
  <c r="KB5" i="1" s="1"/>
  <c r="KC5" i="1" s="1"/>
  <c r="KD5" i="1" s="1"/>
  <c r="KE5" i="1" s="1"/>
  <c r="KF5" i="1" s="1"/>
  <c r="KG5" i="1" s="1"/>
  <c r="KH5" i="1" s="1"/>
  <c r="KI5" i="1" s="1"/>
  <c r="KJ5" i="1" s="1"/>
  <c r="KK5" i="1" s="1"/>
  <c r="KL5" i="1" s="1"/>
  <c r="KM5" i="1" s="1"/>
  <c r="KN5" i="1" s="1"/>
  <c r="KO5" i="1" s="1"/>
  <c r="KP5" i="1" s="1"/>
  <c r="KQ5" i="1" s="1"/>
  <c r="KR5" i="1" s="1"/>
  <c r="KS5" i="1" s="1"/>
  <c r="KT5" i="1" s="1"/>
  <c r="KU5" i="1" s="1"/>
  <c r="KV5" i="1" s="1"/>
  <c r="KW5" i="1" s="1"/>
  <c r="KX5" i="1" s="1"/>
  <c r="KY5" i="1" s="1"/>
  <c r="KZ5" i="1" s="1"/>
  <c r="LA5" i="1" s="1"/>
  <c r="LB5" i="1" s="1"/>
  <c r="LC5" i="1" s="1"/>
  <c r="LD5" i="1" s="1"/>
  <c r="LE5" i="1" s="1"/>
  <c r="LF5" i="1" s="1"/>
  <c r="LG5" i="1" s="1"/>
  <c r="LH5" i="1" s="1"/>
  <c r="LI5" i="1" s="1"/>
  <c r="LJ5" i="1" s="1"/>
  <c r="LK5" i="1" s="1"/>
  <c r="LL5" i="1" s="1"/>
  <c r="LM5" i="1" s="1"/>
  <c r="LN5" i="1" s="1"/>
  <c r="LO5" i="1" s="1"/>
  <c r="LP5" i="1" s="1"/>
  <c r="LQ5" i="1" s="1"/>
  <c r="LR5" i="1" s="1"/>
  <c r="LS5" i="1" s="1"/>
  <c r="LT5" i="1" s="1"/>
  <c r="LU5" i="1" s="1"/>
  <c r="LV5" i="1" s="1"/>
  <c r="LW5" i="1" s="1"/>
  <c r="LX5" i="1" s="1"/>
  <c r="LY5" i="1" s="1"/>
  <c r="LZ5" i="1" s="1"/>
  <c r="MA5" i="1" s="1"/>
  <c r="MB5" i="1" s="1"/>
  <c r="MC5" i="1" s="1"/>
  <c r="MD5" i="1" s="1"/>
  <c r="ME5" i="1" s="1"/>
  <c r="MF5" i="1" s="1"/>
  <c r="MG5" i="1" s="1"/>
  <c r="MH5" i="1" s="1"/>
  <c r="MI5" i="1" s="1"/>
  <c r="MJ5" i="1" s="1"/>
  <c r="MK5" i="1" s="1"/>
  <c r="ML5" i="1" s="1"/>
  <c r="MM5" i="1" s="1"/>
  <c r="MN5" i="1" s="1"/>
  <c r="MO5" i="1" s="1"/>
  <c r="MP5" i="1" s="1"/>
  <c r="MQ5" i="1" s="1"/>
  <c r="MR5" i="1" s="1"/>
  <c r="MS5" i="1" s="1"/>
  <c r="MT5" i="1" s="1"/>
  <c r="MU5" i="1" s="1"/>
  <c r="MV5" i="1" s="1"/>
  <c r="MW5" i="1" s="1"/>
  <c r="MX5" i="1" s="1"/>
  <c r="MY5" i="1" s="1"/>
  <c r="MZ5" i="1" s="1"/>
  <c r="NA5" i="1" s="1"/>
  <c r="NB5" i="1" s="1"/>
  <c r="NC5" i="1" s="1"/>
  <c r="ND5" i="1" s="1"/>
  <c r="NE5" i="1" s="1"/>
  <c r="NF5" i="1" s="1"/>
  <c r="NG5" i="1" s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1" i="1" l="1"/>
  <c r="B34" i="1"/>
  <c r="B49" i="1"/>
  <c r="B48" i="1"/>
  <c r="B46" i="1"/>
  <c r="B42" i="1"/>
  <c r="B45" i="1"/>
  <c r="B40" i="1"/>
  <c r="B36" i="1"/>
  <c r="B44" i="1"/>
  <c r="B33" i="1"/>
  <c r="B47" i="1"/>
  <c r="B32" i="1"/>
  <c r="B50" i="1"/>
  <c r="B41" i="1"/>
  <c r="B43" i="1"/>
  <c r="B38" i="1"/>
  <c r="B31" i="1"/>
  <c r="F20" i="1"/>
  <c r="F19" i="1"/>
  <c r="F6" i="1"/>
  <c r="F17" i="1"/>
  <c r="F15" i="1"/>
  <c r="F16" i="1"/>
  <c r="F18" i="1"/>
  <c r="F9" i="1"/>
  <c r="F21" i="1"/>
  <c r="F10" i="1"/>
  <c r="F12" i="1"/>
  <c r="F13" i="1"/>
  <c r="F14" i="1"/>
  <c r="F8" i="1"/>
  <c r="F22" i="1"/>
  <c r="F11" i="1"/>
  <c r="F23" i="1"/>
  <c r="F25" i="1"/>
  <c r="F7" i="1"/>
  <c r="B35" i="1" l="1"/>
  <c r="B37" i="1"/>
  <c r="E24" i="1"/>
  <c r="F24" i="1" s="1"/>
</calcChain>
</file>

<file path=xl/sharedStrings.xml><?xml version="1.0" encoding="utf-8"?>
<sst xmlns="http://schemas.openxmlformats.org/spreadsheetml/2006/main" count="43" uniqueCount="39">
  <si>
    <t>eingetragener Urlaub</t>
  </si>
  <si>
    <t>Resturlaub</t>
  </si>
  <si>
    <t>Max Mustermann</t>
  </si>
  <si>
    <t>x</t>
  </si>
  <si>
    <t>Neujahr</t>
  </si>
  <si>
    <t>Karfreitag</t>
  </si>
  <si>
    <t>Ostersonntag</t>
  </si>
  <si>
    <t>Ostermontag</t>
  </si>
  <si>
    <t>Anleitung:</t>
  </si>
  <si>
    <t>Tag der Arbeit</t>
  </si>
  <si>
    <t>Pfingstmontag</t>
  </si>
  <si>
    <t>Morina Tester</t>
  </si>
  <si>
    <t>Dieser kostenlose Urlaubsplaner-Vorlage für Excel reicht nicht aus oder ist zu aufwendig?</t>
  </si>
  <si>
    <t>Urlaub-Übertrag</t>
  </si>
  <si>
    <t>Urlaub Guthaben gesamt</t>
  </si>
  <si>
    <t>Urlaub pro Jahr</t>
  </si>
  <si>
    <t>Nationalfeiertag</t>
  </si>
  <si>
    <t>Berchtoldstag</t>
  </si>
  <si>
    <t>Weihnachten</t>
  </si>
  <si>
    <t>Stephanstag</t>
  </si>
  <si>
    <t>Heilige Drei Könige</t>
  </si>
  <si>
    <t>Auffahrt</t>
  </si>
  <si>
    <t>Fronleichnam</t>
  </si>
  <si>
    <t>Heiligabend</t>
  </si>
  <si>
    <t>Josefstag</t>
  </si>
  <si>
    <t>Pfingsten</t>
  </si>
  <si>
    <t>Maria Himmelfahrt</t>
  </si>
  <si>
    <t>Eidg. Dank-, Buss- und Bettag</t>
  </si>
  <si>
    <t>Allerheiligen</t>
  </si>
  <si>
    <t>Maria Emfpängnis</t>
  </si>
  <si>
    <t>Silvester</t>
  </si>
  <si>
    <t>Wichtig!!</t>
  </si>
  <si>
    <t xml:space="preserve">Feiertage </t>
  </si>
  <si>
    <t>Aktualisieren Sie pro Jahr die Zelle B2. Damit werden jegliche Feiertage für das neue Jahr automatisch berechnet.</t>
  </si>
  <si>
    <t>Befüllen Sie die Mitarbeiternamen und die Urlaubsansprüche (Spalte D5) des aktuellen Jahres sowie evtl. Urlaubsüberträge (C5).</t>
  </si>
  <si>
    <t xml:space="preserve">Markieren Sie Tage, an denen Urlaub beantragt wurde, mit einem "x". </t>
  </si>
  <si>
    <t xml:space="preserve">An Feiertagen und Wochenenden bitte keinen Urlaub eintragen, da dieser sonst ebenfalls berücksichtigt wird. </t>
  </si>
  <si>
    <t>Testen Sie jetzt kostenlos die Online-Zeiterfassung auf:  www.timesafe.ch/Zeiterfassung</t>
  </si>
  <si>
    <t>Urlaubskalender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</si>
</sst>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,\ dd/mm/yy"/>
    <numFmt numFmtId="165" formatCode="ddd\,\ dd/\ mmm/\ yyyy"/>
    <numFmt numFmtId="166" formatCode="h:mm;@"/>
    <numFmt numFmtId="167" formatCode="dd/mm/yy;@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rgb="FF000000"/>
      <name val="Arial"/>
      <family val="2"/>
    </font>
    <font>
      <b/>
      <sz val="10"/>
      <color rgb="FF33333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Protection="1">
      <protection locked="0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textRotation="90"/>
    </xf>
    <xf numFmtId="164" fontId="4" fillId="0" borderId="2" xfId="0" applyNumberFormat="1" applyFont="1" applyBorder="1" applyAlignment="1">
      <alignment textRotation="90"/>
    </xf>
    <xf numFmtId="0" fontId="3" fillId="0" borderId="6" xfId="0" applyFont="1" applyBorder="1" applyAlignment="1">
      <alignment horizontal="left" textRotation="9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center" textRotation="90" wrapText="1"/>
    </xf>
    <xf numFmtId="1" fontId="2" fillId="3" borderId="7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textRotation="9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65" fontId="2" fillId="0" borderId="9" xfId="0" applyNumberFormat="1" applyFont="1" applyBorder="1" applyAlignment="1">
      <alignment horizontal="right" wrapText="1"/>
    </xf>
    <xf numFmtId="1" fontId="2" fillId="0" borderId="9" xfId="0" applyNumberFormat="1" applyFont="1" applyBorder="1" applyAlignment="1">
      <alignment horizontal="center"/>
    </xf>
    <xf numFmtId="165" fontId="1" fillId="0" borderId="9" xfId="0" applyNumberFormat="1" applyFont="1" applyBorder="1" applyAlignment="1" applyProtection="1">
      <alignment horizontal="right"/>
      <protection locked="0"/>
    </xf>
    <xf numFmtId="167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2">
    <dxf>
      <fill>
        <patternFill>
          <bgColor theme="9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1</xdr:row>
      <xdr:rowOff>19050</xdr:rowOff>
    </xdr:from>
    <xdr:to>
      <xdr:col>25</xdr:col>
      <xdr:colOff>67023</xdr:colOff>
      <xdr:row>1</xdr:row>
      <xdr:rowOff>352472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CF7E9EE-AB17-41F4-A13B-C7D9FD2F3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180975"/>
          <a:ext cx="2495898" cy="333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bl\Downloads\urlaubsplaner-vorlage-excel-2025.xlsx" TargetMode="External"/><Relationship Id="rId1" Type="http://schemas.openxmlformats.org/officeDocument/2006/relationships/externalLinkPath" Target="file:///C:\Users\mabl\Downloads\urlaubsplaner-vorlage-excel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rlaubsplaner"/>
    </sheetNames>
    <sheetDataSet>
      <sheetData sheetId="0">
        <row r="27">
          <cell r="C27">
            <v>45658</v>
          </cell>
        </row>
        <row r="28">
          <cell r="C28">
            <v>45765</v>
          </cell>
        </row>
        <row r="29">
          <cell r="C29">
            <v>45767</v>
          </cell>
        </row>
        <row r="30">
          <cell r="C30">
            <v>45768</v>
          </cell>
        </row>
        <row r="31">
          <cell r="C31">
            <v>45778</v>
          </cell>
        </row>
        <row r="32">
          <cell r="C32">
            <v>45806</v>
          </cell>
        </row>
        <row r="33">
          <cell r="C33">
            <v>45817</v>
          </cell>
        </row>
        <row r="34">
          <cell r="C34">
            <v>45933</v>
          </cell>
        </row>
        <row r="35">
          <cell r="C35">
            <v>46016</v>
          </cell>
        </row>
        <row r="36">
          <cell r="C36">
            <v>46017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A5D6-F7E8-477B-BA32-B348DEB9BA9F}">
  <dimension ref="A2:NG59"/>
  <sheetViews>
    <sheetView tabSelected="1" workbookViewId="0">
      <selection activeCell="B2" sqref="B2"/>
    </sheetView>
  </sheetViews>
  <sheetFormatPr baseColWidth="10" defaultColWidth="11" defaultRowHeight="12.75" customHeight="1" x14ac:dyDescent="0.25"/>
  <cols>
    <col min="1" max="1" width="30.140625" style="1" customWidth="1"/>
    <col min="2" max="2" width="11.5703125" style="1" bestFit="1" customWidth="1"/>
    <col min="3" max="6" width="7.7109375" style="1" customWidth="1"/>
    <col min="7" max="372" width="3.28515625" style="1" customWidth="1"/>
    <col min="373" max="16384" width="11" style="1"/>
  </cols>
  <sheetData>
    <row r="2" spans="1:371" ht="28.5" x14ac:dyDescent="0.45">
      <c r="A2" s="39" t="s">
        <v>38</v>
      </c>
      <c r="B2" s="40">
        <v>2025</v>
      </c>
    </row>
    <row r="3" spans="1:371" ht="13.5" x14ac:dyDescent="0.25"/>
    <row r="4" spans="1:371" ht="14.25" thickBot="1" x14ac:dyDescent="0.3">
      <c r="B4" s="2"/>
    </row>
    <row r="5" spans="1:371" s="3" customFormat="1" ht="87" x14ac:dyDescent="0.25">
      <c r="A5" s="11"/>
      <c r="B5" s="15" t="s">
        <v>14</v>
      </c>
      <c r="C5" s="19" t="s">
        <v>13</v>
      </c>
      <c r="D5" s="19" t="s">
        <v>15</v>
      </c>
      <c r="E5" s="19" t="s">
        <v>0</v>
      </c>
      <c r="F5" s="19" t="s">
        <v>1</v>
      </c>
      <c r="G5" s="9">
        <f>_xlfn.LET(_xlpm.v,$B$2, _xlpm.y,IF(AND(ISNUMBER(_xlpm.v),_xlpm.v&lt;=9999), _xlpm.v, YEAR(_xlpm.v)), DATE(_xlpm.y,1,1))</f>
        <v>45658</v>
      </c>
      <c r="H5" s="9">
        <f>G5+1</f>
        <v>45659</v>
      </c>
      <c r="I5" s="9">
        <f t="shared" ref="I5:BT5" si="0">H5+1</f>
        <v>45660</v>
      </c>
      <c r="J5" s="9">
        <f t="shared" si="0"/>
        <v>45661</v>
      </c>
      <c r="K5" s="9">
        <f t="shared" si="0"/>
        <v>45662</v>
      </c>
      <c r="L5" s="9">
        <f t="shared" si="0"/>
        <v>45663</v>
      </c>
      <c r="M5" s="9">
        <f t="shared" si="0"/>
        <v>45664</v>
      </c>
      <c r="N5" s="9">
        <f t="shared" si="0"/>
        <v>45665</v>
      </c>
      <c r="O5" s="9">
        <f t="shared" si="0"/>
        <v>45666</v>
      </c>
      <c r="P5" s="9">
        <f t="shared" si="0"/>
        <v>45667</v>
      </c>
      <c r="Q5" s="9">
        <f t="shared" si="0"/>
        <v>45668</v>
      </c>
      <c r="R5" s="9">
        <f t="shared" si="0"/>
        <v>45669</v>
      </c>
      <c r="S5" s="9">
        <f t="shared" si="0"/>
        <v>45670</v>
      </c>
      <c r="T5" s="9">
        <f t="shared" si="0"/>
        <v>45671</v>
      </c>
      <c r="U5" s="9">
        <f t="shared" si="0"/>
        <v>45672</v>
      </c>
      <c r="V5" s="9">
        <f t="shared" si="0"/>
        <v>45673</v>
      </c>
      <c r="W5" s="9">
        <f t="shared" si="0"/>
        <v>45674</v>
      </c>
      <c r="X5" s="9">
        <f t="shared" si="0"/>
        <v>45675</v>
      </c>
      <c r="Y5" s="9">
        <f t="shared" si="0"/>
        <v>45676</v>
      </c>
      <c r="Z5" s="9">
        <f t="shared" si="0"/>
        <v>45677</v>
      </c>
      <c r="AA5" s="9">
        <f t="shared" si="0"/>
        <v>45678</v>
      </c>
      <c r="AB5" s="9">
        <f t="shared" si="0"/>
        <v>45679</v>
      </c>
      <c r="AC5" s="9">
        <f t="shared" si="0"/>
        <v>45680</v>
      </c>
      <c r="AD5" s="9">
        <f t="shared" si="0"/>
        <v>45681</v>
      </c>
      <c r="AE5" s="9">
        <f t="shared" si="0"/>
        <v>45682</v>
      </c>
      <c r="AF5" s="9">
        <f t="shared" si="0"/>
        <v>45683</v>
      </c>
      <c r="AG5" s="9">
        <f t="shared" si="0"/>
        <v>45684</v>
      </c>
      <c r="AH5" s="9">
        <f t="shared" si="0"/>
        <v>45685</v>
      </c>
      <c r="AI5" s="9">
        <f t="shared" si="0"/>
        <v>45686</v>
      </c>
      <c r="AJ5" s="9">
        <f t="shared" si="0"/>
        <v>45687</v>
      </c>
      <c r="AK5" s="9">
        <f t="shared" si="0"/>
        <v>45688</v>
      </c>
      <c r="AL5" s="9">
        <f t="shared" si="0"/>
        <v>45689</v>
      </c>
      <c r="AM5" s="9">
        <f t="shared" si="0"/>
        <v>45690</v>
      </c>
      <c r="AN5" s="9">
        <f t="shared" si="0"/>
        <v>45691</v>
      </c>
      <c r="AO5" s="9">
        <f t="shared" si="0"/>
        <v>45692</v>
      </c>
      <c r="AP5" s="9">
        <f t="shared" si="0"/>
        <v>45693</v>
      </c>
      <c r="AQ5" s="9">
        <f t="shared" si="0"/>
        <v>45694</v>
      </c>
      <c r="AR5" s="9">
        <f t="shared" si="0"/>
        <v>45695</v>
      </c>
      <c r="AS5" s="9">
        <f t="shared" si="0"/>
        <v>45696</v>
      </c>
      <c r="AT5" s="9">
        <f t="shared" si="0"/>
        <v>45697</v>
      </c>
      <c r="AU5" s="9">
        <f t="shared" si="0"/>
        <v>45698</v>
      </c>
      <c r="AV5" s="9">
        <f t="shared" si="0"/>
        <v>45699</v>
      </c>
      <c r="AW5" s="9">
        <f t="shared" si="0"/>
        <v>45700</v>
      </c>
      <c r="AX5" s="9">
        <f t="shared" si="0"/>
        <v>45701</v>
      </c>
      <c r="AY5" s="9">
        <f t="shared" si="0"/>
        <v>45702</v>
      </c>
      <c r="AZ5" s="9">
        <f t="shared" si="0"/>
        <v>45703</v>
      </c>
      <c r="BA5" s="9">
        <f t="shared" si="0"/>
        <v>45704</v>
      </c>
      <c r="BB5" s="9">
        <f t="shared" si="0"/>
        <v>45705</v>
      </c>
      <c r="BC5" s="9">
        <f t="shared" si="0"/>
        <v>45706</v>
      </c>
      <c r="BD5" s="9">
        <f t="shared" si="0"/>
        <v>45707</v>
      </c>
      <c r="BE5" s="9">
        <f t="shared" si="0"/>
        <v>45708</v>
      </c>
      <c r="BF5" s="9">
        <f t="shared" si="0"/>
        <v>45709</v>
      </c>
      <c r="BG5" s="9">
        <f t="shared" si="0"/>
        <v>45710</v>
      </c>
      <c r="BH5" s="9">
        <f t="shared" si="0"/>
        <v>45711</v>
      </c>
      <c r="BI5" s="9">
        <f t="shared" si="0"/>
        <v>45712</v>
      </c>
      <c r="BJ5" s="9">
        <f t="shared" si="0"/>
        <v>45713</v>
      </c>
      <c r="BK5" s="9">
        <f t="shared" si="0"/>
        <v>45714</v>
      </c>
      <c r="BL5" s="9">
        <f t="shared" si="0"/>
        <v>45715</v>
      </c>
      <c r="BM5" s="9">
        <f t="shared" si="0"/>
        <v>45716</v>
      </c>
      <c r="BN5" s="9">
        <f t="shared" si="0"/>
        <v>45717</v>
      </c>
      <c r="BO5" s="9">
        <f t="shared" si="0"/>
        <v>45718</v>
      </c>
      <c r="BP5" s="9">
        <f t="shared" si="0"/>
        <v>45719</v>
      </c>
      <c r="BQ5" s="9">
        <f t="shared" si="0"/>
        <v>45720</v>
      </c>
      <c r="BR5" s="9">
        <f t="shared" si="0"/>
        <v>45721</v>
      </c>
      <c r="BS5" s="9">
        <f t="shared" si="0"/>
        <v>45722</v>
      </c>
      <c r="BT5" s="9">
        <f t="shared" si="0"/>
        <v>45723</v>
      </c>
      <c r="BU5" s="9">
        <f t="shared" ref="BU5:EF5" si="1">BT5+1</f>
        <v>45724</v>
      </c>
      <c r="BV5" s="9">
        <f t="shared" si="1"/>
        <v>45725</v>
      </c>
      <c r="BW5" s="9">
        <f t="shared" si="1"/>
        <v>45726</v>
      </c>
      <c r="BX5" s="9">
        <f t="shared" si="1"/>
        <v>45727</v>
      </c>
      <c r="BY5" s="9">
        <f t="shared" si="1"/>
        <v>45728</v>
      </c>
      <c r="BZ5" s="9">
        <f t="shared" si="1"/>
        <v>45729</v>
      </c>
      <c r="CA5" s="9">
        <f t="shared" si="1"/>
        <v>45730</v>
      </c>
      <c r="CB5" s="9">
        <f t="shared" si="1"/>
        <v>45731</v>
      </c>
      <c r="CC5" s="9">
        <f t="shared" si="1"/>
        <v>45732</v>
      </c>
      <c r="CD5" s="9">
        <f t="shared" si="1"/>
        <v>45733</v>
      </c>
      <c r="CE5" s="9">
        <f t="shared" si="1"/>
        <v>45734</v>
      </c>
      <c r="CF5" s="9">
        <f t="shared" si="1"/>
        <v>45735</v>
      </c>
      <c r="CG5" s="9">
        <f t="shared" si="1"/>
        <v>45736</v>
      </c>
      <c r="CH5" s="9">
        <f t="shared" si="1"/>
        <v>45737</v>
      </c>
      <c r="CI5" s="9">
        <f t="shared" si="1"/>
        <v>45738</v>
      </c>
      <c r="CJ5" s="9">
        <f t="shared" si="1"/>
        <v>45739</v>
      </c>
      <c r="CK5" s="9">
        <f t="shared" si="1"/>
        <v>45740</v>
      </c>
      <c r="CL5" s="9">
        <f t="shared" si="1"/>
        <v>45741</v>
      </c>
      <c r="CM5" s="9">
        <f t="shared" si="1"/>
        <v>45742</v>
      </c>
      <c r="CN5" s="9">
        <f t="shared" si="1"/>
        <v>45743</v>
      </c>
      <c r="CO5" s="9">
        <f t="shared" si="1"/>
        <v>45744</v>
      </c>
      <c r="CP5" s="9">
        <f t="shared" si="1"/>
        <v>45745</v>
      </c>
      <c r="CQ5" s="9">
        <f t="shared" si="1"/>
        <v>45746</v>
      </c>
      <c r="CR5" s="9">
        <f t="shared" si="1"/>
        <v>45747</v>
      </c>
      <c r="CS5" s="9">
        <f t="shared" si="1"/>
        <v>45748</v>
      </c>
      <c r="CT5" s="9">
        <f t="shared" si="1"/>
        <v>45749</v>
      </c>
      <c r="CU5" s="9">
        <f t="shared" si="1"/>
        <v>45750</v>
      </c>
      <c r="CV5" s="9">
        <f t="shared" si="1"/>
        <v>45751</v>
      </c>
      <c r="CW5" s="9">
        <f t="shared" si="1"/>
        <v>45752</v>
      </c>
      <c r="CX5" s="9">
        <f t="shared" si="1"/>
        <v>45753</v>
      </c>
      <c r="CY5" s="9">
        <f t="shared" si="1"/>
        <v>45754</v>
      </c>
      <c r="CZ5" s="9">
        <f t="shared" si="1"/>
        <v>45755</v>
      </c>
      <c r="DA5" s="9">
        <f t="shared" si="1"/>
        <v>45756</v>
      </c>
      <c r="DB5" s="9">
        <f t="shared" si="1"/>
        <v>45757</v>
      </c>
      <c r="DC5" s="9">
        <f t="shared" si="1"/>
        <v>45758</v>
      </c>
      <c r="DD5" s="9">
        <f t="shared" si="1"/>
        <v>45759</v>
      </c>
      <c r="DE5" s="9">
        <f t="shared" si="1"/>
        <v>45760</v>
      </c>
      <c r="DF5" s="9">
        <f t="shared" si="1"/>
        <v>45761</v>
      </c>
      <c r="DG5" s="9">
        <f t="shared" si="1"/>
        <v>45762</v>
      </c>
      <c r="DH5" s="9">
        <f t="shared" si="1"/>
        <v>45763</v>
      </c>
      <c r="DI5" s="9">
        <f t="shared" si="1"/>
        <v>45764</v>
      </c>
      <c r="DJ5" s="9">
        <f t="shared" si="1"/>
        <v>45765</v>
      </c>
      <c r="DK5" s="9">
        <f t="shared" si="1"/>
        <v>45766</v>
      </c>
      <c r="DL5" s="9">
        <f t="shared" si="1"/>
        <v>45767</v>
      </c>
      <c r="DM5" s="9">
        <f t="shared" si="1"/>
        <v>45768</v>
      </c>
      <c r="DN5" s="9">
        <f t="shared" si="1"/>
        <v>45769</v>
      </c>
      <c r="DO5" s="9">
        <f t="shared" si="1"/>
        <v>45770</v>
      </c>
      <c r="DP5" s="9">
        <f t="shared" si="1"/>
        <v>45771</v>
      </c>
      <c r="DQ5" s="9">
        <f t="shared" si="1"/>
        <v>45772</v>
      </c>
      <c r="DR5" s="9">
        <f t="shared" si="1"/>
        <v>45773</v>
      </c>
      <c r="DS5" s="9">
        <f t="shared" si="1"/>
        <v>45774</v>
      </c>
      <c r="DT5" s="9">
        <f t="shared" si="1"/>
        <v>45775</v>
      </c>
      <c r="DU5" s="9">
        <f t="shared" si="1"/>
        <v>45776</v>
      </c>
      <c r="DV5" s="9">
        <f t="shared" si="1"/>
        <v>45777</v>
      </c>
      <c r="DW5" s="9">
        <f t="shared" si="1"/>
        <v>45778</v>
      </c>
      <c r="DX5" s="9">
        <f t="shared" si="1"/>
        <v>45779</v>
      </c>
      <c r="DY5" s="9">
        <f t="shared" si="1"/>
        <v>45780</v>
      </c>
      <c r="DZ5" s="9">
        <f t="shared" si="1"/>
        <v>45781</v>
      </c>
      <c r="EA5" s="9">
        <f t="shared" si="1"/>
        <v>45782</v>
      </c>
      <c r="EB5" s="9">
        <f t="shared" si="1"/>
        <v>45783</v>
      </c>
      <c r="EC5" s="9">
        <f t="shared" si="1"/>
        <v>45784</v>
      </c>
      <c r="ED5" s="9">
        <f t="shared" si="1"/>
        <v>45785</v>
      </c>
      <c r="EE5" s="9">
        <f t="shared" si="1"/>
        <v>45786</v>
      </c>
      <c r="EF5" s="9">
        <f t="shared" si="1"/>
        <v>45787</v>
      </c>
      <c r="EG5" s="9">
        <f t="shared" ref="EG5:GR5" si="2">EF5+1</f>
        <v>45788</v>
      </c>
      <c r="EH5" s="9">
        <f t="shared" si="2"/>
        <v>45789</v>
      </c>
      <c r="EI5" s="9">
        <f t="shared" si="2"/>
        <v>45790</v>
      </c>
      <c r="EJ5" s="9">
        <f t="shared" si="2"/>
        <v>45791</v>
      </c>
      <c r="EK5" s="9">
        <f t="shared" si="2"/>
        <v>45792</v>
      </c>
      <c r="EL5" s="9">
        <f t="shared" si="2"/>
        <v>45793</v>
      </c>
      <c r="EM5" s="9">
        <f t="shared" si="2"/>
        <v>45794</v>
      </c>
      <c r="EN5" s="9">
        <f t="shared" si="2"/>
        <v>45795</v>
      </c>
      <c r="EO5" s="9">
        <f t="shared" si="2"/>
        <v>45796</v>
      </c>
      <c r="EP5" s="9">
        <f t="shared" si="2"/>
        <v>45797</v>
      </c>
      <c r="EQ5" s="9">
        <f t="shared" si="2"/>
        <v>45798</v>
      </c>
      <c r="ER5" s="9">
        <f t="shared" si="2"/>
        <v>45799</v>
      </c>
      <c r="ES5" s="9">
        <f t="shared" si="2"/>
        <v>45800</v>
      </c>
      <c r="ET5" s="9">
        <f t="shared" si="2"/>
        <v>45801</v>
      </c>
      <c r="EU5" s="9">
        <f t="shared" si="2"/>
        <v>45802</v>
      </c>
      <c r="EV5" s="9">
        <f t="shared" si="2"/>
        <v>45803</v>
      </c>
      <c r="EW5" s="9">
        <f t="shared" si="2"/>
        <v>45804</v>
      </c>
      <c r="EX5" s="9">
        <f t="shared" si="2"/>
        <v>45805</v>
      </c>
      <c r="EY5" s="9">
        <f t="shared" si="2"/>
        <v>45806</v>
      </c>
      <c r="EZ5" s="9">
        <f t="shared" si="2"/>
        <v>45807</v>
      </c>
      <c r="FA5" s="9">
        <f t="shared" si="2"/>
        <v>45808</v>
      </c>
      <c r="FB5" s="9">
        <f t="shared" si="2"/>
        <v>45809</v>
      </c>
      <c r="FC5" s="9">
        <f t="shared" si="2"/>
        <v>45810</v>
      </c>
      <c r="FD5" s="9">
        <f t="shared" si="2"/>
        <v>45811</v>
      </c>
      <c r="FE5" s="9">
        <f t="shared" si="2"/>
        <v>45812</v>
      </c>
      <c r="FF5" s="9">
        <f t="shared" si="2"/>
        <v>45813</v>
      </c>
      <c r="FG5" s="9">
        <f t="shared" si="2"/>
        <v>45814</v>
      </c>
      <c r="FH5" s="9">
        <f t="shared" si="2"/>
        <v>45815</v>
      </c>
      <c r="FI5" s="9">
        <f t="shared" si="2"/>
        <v>45816</v>
      </c>
      <c r="FJ5" s="9">
        <f t="shared" si="2"/>
        <v>45817</v>
      </c>
      <c r="FK5" s="9">
        <f t="shared" si="2"/>
        <v>45818</v>
      </c>
      <c r="FL5" s="9">
        <f t="shared" si="2"/>
        <v>45819</v>
      </c>
      <c r="FM5" s="9">
        <f t="shared" si="2"/>
        <v>45820</v>
      </c>
      <c r="FN5" s="9">
        <f t="shared" si="2"/>
        <v>45821</v>
      </c>
      <c r="FO5" s="9">
        <f t="shared" si="2"/>
        <v>45822</v>
      </c>
      <c r="FP5" s="9">
        <f t="shared" si="2"/>
        <v>45823</v>
      </c>
      <c r="FQ5" s="9">
        <f t="shared" si="2"/>
        <v>45824</v>
      </c>
      <c r="FR5" s="9">
        <f t="shared" si="2"/>
        <v>45825</v>
      </c>
      <c r="FS5" s="9">
        <f t="shared" si="2"/>
        <v>45826</v>
      </c>
      <c r="FT5" s="9">
        <f t="shared" si="2"/>
        <v>45827</v>
      </c>
      <c r="FU5" s="9">
        <f t="shared" si="2"/>
        <v>45828</v>
      </c>
      <c r="FV5" s="9">
        <f t="shared" si="2"/>
        <v>45829</v>
      </c>
      <c r="FW5" s="9">
        <f t="shared" si="2"/>
        <v>45830</v>
      </c>
      <c r="FX5" s="9">
        <f t="shared" si="2"/>
        <v>45831</v>
      </c>
      <c r="FY5" s="9">
        <f t="shared" si="2"/>
        <v>45832</v>
      </c>
      <c r="FZ5" s="9">
        <f t="shared" si="2"/>
        <v>45833</v>
      </c>
      <c r="GA5" s="9">
        <f t="shared" si="2"/>
        <v>45834</v>
      </c>
      <c r="GB5" s="9">
        <f t="shared" si="2"/>
        <v>45835</v>
      </c>
      <c r="GC5" s="9">
        <f t="shared" si="2"/>
        <v>45836</v>
      </c>
      <c r="GD5" s="9">
        <f t="shared" si="2"/>
        <v>45837</v>
      </c>
      <c r="GE5" s="9">
        <f t="shared" si="2"/>
        <v>45838</v>
      </c>
      <c r="GF5" s="9">
        <f t="shared" si="2"/>
        <v>45839</v>
      </c>
      <c r="GG5" s="9">
        <f t="shared" si="2"/>
        <v>45840</v>
      </c>
      <c r="GH5" s="9">
        <f t="shared" si="2"/>
        <v>45841</v>
      </c>
      <c r="GI5" s="9">
        <f t="shared" si="2"/>
        <v>45842</v>
      </c>
      <c r="GJ5" s="9">
        <f t="shared" si="2"/>
        <v>45843</v>
      </c>
      <c r="GK5" s="9">
        <f t="shared" si="2"/>
        <v>45844</v>
      </c>
      <c r="GL5" s="9">
        <f t="shared" si="2"/>
        <v>45845</v>
      </c>
      <c r="GM5" s="9">
        <f t="shared" si="2"/>
        <v>45846</v>
      </c>
      <c r="GN5" s="9">
        <f t="shared" si="2"/>
        <v>45847</v>
      </c>
      <c r="GO5" s="9">
        <f t="shared" si="2"/>
        <v>45848</v>
      </c>
      <c r="GP5" s="9">
        <f t="shared" si="2"/>
        <v>45849</v>
      </c>
      <c r="GQ5" s="9">
        <f t="shared" si="2"/>
        <v>45850</v>
      </c>
      <c r="GR5" s="9">
        <f t="shared" si="2"/>
        <v>45851</v>
      </c>
      <c r="GS5" s="9">
        <f t="shared" ref="GS5:JD5" si="3">GR5+1</f>
        <v>45852</v>
      </c>
      <c r="GT5" s="9">
        <f t="shared" si="3"/>
        <v>45853</v>
      </c>
      <c r="GU5" s="9">
        <f t="shared" si="3"/>
        <v>45854</v>
      </c>
      <c r="GV5" s="9">
        <f t="shared" si="3"/>
        <v>45855</v>
      </c>
      <c r="GW5" s="9">
        <f t="shared" si="3"/>
        <v>45856</v>
      </c>
      <c r="GX5" s="9">
        <f t="shared" si="3"/>
        <v>45857</v>
      </c>
      <c r="GY5" s="9">
        <f t="shared" si="3"/>
        <v>45858</v>
      </c>
      <c r="GZ5" s="9">
        <f t="shared" si="3"/>
        <v>45859</v>
      </c>
      <c r="HA5" s="9">
        <f t="shared" si="3"/>
        <v>45860</v>
      </c>
      <c r="HB5" s="9">
        <f t="shared" si="3"/>
        <v>45861</v>
      </c>
      <c r="HC5" s="9">
        <f t="shared" si="3"/>
        <v>45862</v>
      </c>
      <c r="HD5" s="9">
        <f t="shared" si="3"/>
        <v>45863</v>
      </c>
      <c r="HE5" s="9">
        <f t="shared" si="3"/>
        <v>45864</v>
      </c>
      <c r="HF5" s="9">
        <f t="shared" si="3"/>
        <v>45865</v>
      </c>
      <c r="HG5" s="9">
        <f t="shared" si="3"/>
        <v>45866</v>
      </c>
      <c r="HH5" s="9">
        <f t="shared" si="3"/>
        <v>45867</v>
      </c>
      <c r="HI5" s="9">
        <f t="shared" si="3"/>
        <v>45868</v>
      </c>
      <c r="HJ5" s="9">
        <f t="shared" si="3"/>
        <v>45869</v>
      </c>
      <c r="HK5" s="9">
        <f t="shared" si="3"/>
        <v>45870</v>
      </c>
      <c r="HL5" s="9">
        <f t="shared" si="3"/>
        <v>45871</v>
      </c>
      <c r="HM5" s="9">
        <f t="shared" si="3"/>
        <v>45872</v>
      </c>
      <c r="HN5" s="9">
        <f t="shared" si="3"/>
        <v>45873</v>
      </c>
      <c r="HO5" s="9">
        <f t="shared" si="3"/>
        <v>45874</v>
      </c>
      <c r="HP5" s="9">
        <f t="shared" si="3"/>
        <v>45875</v>
      </c>
      <c r="HQ5" s="9">
        <f t="shared" si="3"/>
        <v>45876</v>
      </c>
      <c r="HR5" s="9">
        <f t="shared" si="3"/>
        <v>45877</v>
      </c>
      <c r="HS5" s="9">
        <f t="shared" si="3"/>
        <v>45878</v>
      </c>
      <c r="HT5" s="9">
        <f t="shared" si="3"/>
        <v>45879</v>
      </c>
      <c r="HU5" s="9">
        <f t="shared" si="3"/>
        <v>45880</v>
      </c>
      <c r="HV5" s="9">
        <f t="shared" si="3"/>
        <v>45881</v>
      </c>
      <c r="HW5" s="9">
        <f t="shared" si="3"/>
        <v>45882</v>
      </c>
      <c r="HX5" s="9">
        <f t="shared" si="3"/>
        <v>45883</v>
      </c>
      <c r="HY5" s="9">
        <f t="shared" si="3"/>
        <v>45884</v>
      </c>
      <c r="HZ5" s="9">
        <f t="shared" si="3"/>
        <v>45885</v>
      </c>
      <c r="IA5" s="9">
        <f t="shared" si="3"/>
        <v>45886</v>
      </c>
      <c r="IB5" s="9">
        <f t="shared" si="3"/>
        <v>45887</v>
      </c>
      <c r="IC5" s="9">
        <f t="shared" si="3"/>
        <v>45888</v>
      </c>
      <c r="ID5" s="9">
        <f t="shared" si="3"/>
        <v>45889</v>
      </c>
      <c r="IE5" s="9">
        <f t="shared" si="3"/>
        <v>45890</v>
      </c>
      <c r="IF5" s="9">
        <f t="shared" si="3"/>
        <v>45891</v>
      </c>
      <c r="IG5" s="9">
        <f t="shared" si="3"/>
        <v>45892</v>
      </c>
      <c r="IH5" s="9">
        <f t="shared" si="3"/>
        <v>45893</v>
      </c>
      <c r="II5" s="9">
        <f t="shared" si="3"/>
        <v>45894</v>
      </c>
      <c r="IJ5" s="9">
        <f t="shared" si="3"/>
        <v>45895</v>
      </c>
      <c r="IK5" s="9">
        <f t="shared" si="3"/>
        <v>45896</v>
      </c>
      <c r="IL5" s="9">
        <f t="shared" si="3"/>
        <v>45897</v>
      </c>
      <c r="IM5" s="9">
        <f t="shared" si="3"/>
        <v>45898</v>
      </c>
      <c r="IN5" s="9">
        <f t="shared" si="3"/>
        <v>45899</v>
      </c>
      <c r="IO5" s="9">
        <f t="shared" si="3"/>
        <v>45900</v>
      </c>
      <c r="IP5" s="9">
        <f t="shared" si="3"/>
        <v>45901</v>
      </c>
      <c r="IQ5" s="9">
        <f t="shared" si="3"/>
        <v>45902</v>
      </c>
      <c r="IR5" s="9">
        <f t="shared" si="3"/>
        <v>45903</v>
      </c>
      <c r="IS5" s="9">
        <f t="shared" si="3"/>
        <v>45904</v>
      </c>
      <c r="IT5" s="9">
        <f t="shared" si="3"/>
        <v>45905</v>
      </c>
      <c r="IU5" s="9">
        <f t="shared" si="3"/>
        <v>45906</v>
      </c>
      <c r="IV5" s="9">
        <f t="shared" si="3"/>
        <v>45907</v>
      </c>
      <c r="IW5" s="9">
        <f t="shared" si="3"/>
        <v>45908</v>
      </c>
      <c r="IX5" s="9">
        <f t="shared" si="3"/>
        <v>45909</v>
      </c>
      <c r="IY5" s="9">
        <f t="shared" si="3"/>
        <v>45910</v>
      </c>
      <c r="IZ5" s="9">
        <f t="shared" si="3"/>
        <v>45911</v>
      </c>
      <c r="JA5" s="9">
        <f t="shared" si="3"/>
        <v>45912</v>
      </c>
      <c r="JB5" s="9">
        <f t="shared" si="3"/>
        <v>45913</v>
      </c>
      <c r="JC5" s="9">
        <f t="shared" si="3"/>
        <v>45914</v>
      </c>
      <c r="JD5" s="9">
        <f t="shared" si="3"/>
        <v>45915</v>
      </c>
      <c r="JE5" s="9">
        <f t="shared" ref="JE5:LP5" si="4">JD5+1</f>
        <v>45916</v>
      </c>
      <c r="JF5" s="9">
        <f t="shared" si="4"/>
        <v>45917</v>
      </c>
      <c r="JG5" s="9">
        <f t="shared" si="4"/>
        <v>45918</v>
      </c>
      <c r="JH5" s="9">
        <f t="shared" si="4"/>
        <v>45919</v>
      </c>
      <c r="JI5" s="9">
        <f t="shared" si="4"/>
        <v>45920</v>
      </c>
      <c r="JJ5" s="9">
        <f t="shared" si="4"/>
        <v>45921</v>
      </c>
      <c r="JK5" s="9">
        <f t="shared" si="4"/>
        <v>45922</v>
      </c>
      <c r="JL5" s="9">
        <f t="shared" si="4"/>
        <v>45923</v>
      </c>
      <c r="JM5" s="9">
        <f t="shared" si="4"/>
        <v>45924</v>
      </c>
      <c r="JN5" s="9">
        <f t="shared" si="4"/>
        <v>45925</v>
      </c>
      <c r="JO5" s="9">
        <f t="shared" si="4"/>
        <v>45926</v>
      </c>
      <c r="JP5" s="9">
        <f t="shared" si="4"/>
        <v>45927</v>
      </c>
      <c r="JQ5" s="9">
        <f t="shared" si="4"/>
        <v>45928</v>
      </c>
      <c r="JR5" s="9">
        <f t="shared" si="4"/>
        <v>45929</v>
      </c>
      <c r="JS5" s="9">
        <f t="shared" si="4"/>
        <v>45930</v>
      </c>
      <c r="JT5" s="9">
        <f t="shared" si="4"/>
        <v>45931</v>
      </c>
      <c r="JU5" s="9">
        <f t="shared" si="4"/>
        <v>45932</v>
      </c>
      <c r="JV5" s="9">
        <f t="shared" si="4"/>
        <v>45933</v>
      </c>
      <c r="JW5" s="9">
        <f t="shared" si="4"/>
        <v>45934</v>
      </c>
      <c r="JX5" s="9">
        <f t="shared" si="4"/>
        <v>45935</v>
      </c>
      <c r="JY5" s="9">
        <f t="shared" si="4"/>
        <v>45936</v>
      </c>
      <c r="JZ5" s="9">
        <f t="shared" si="4"/>
        <v>45937</v>
      </c>
      <c r="KA5" s="9">
        <f t="shared" si="4"/>
        <v>45938</v>
      </c>
      <c r="KB5" s="9">
        <f t="shared" si="4"/>
        <v>45939</v>
      </c>
      <c r="KC5" s="9">
        <f t="shared" si="4"/>
        <v>45940</v>
      </c>
      <c r="KD5" s="9">
        <f t="shared" si="4"/>
        <v>45941</v>
      </c>
      <c r="KE5" s="9">
        <f t="shared" si="4"/>
        <v>45942</v>
      </c>
      <c r="KF5" s="9">
        <f t="shared" si="4"/>
        <v>45943</v>
      </c>
      <c r="KG5" s="9">
        <f t="shared" si="4"/>
        <v>45944</v>
      </c>
      <c r="KH5" s="9">
        <f t="shared" si="4"/>
        <v>45945</v>
      </c>
      <c r="KI5" s="9">
        <f t="shared" si="4"/>
        <v>45946</v>
      </c>
      <c r="KJ5" s="9">
        <f t="shared" si="4"/>
        <v>45947</v>
      </c>
      <c r="KK5" s="9">
        <f t="shared" si="4"/>
        <v>45948</v>
      </c>
      <c r="KL5" s="9">
        <f t="shared" si="4"/>
        <v>45949</v>
      </c>
      <c r="KM5" s="9">
        <f t="shared" si="4"/>
        <v>45950</v>
      </c>
      <c r="KN5" s="9">
        <f t="shared" si="4"/>
        <v>45951</v>
      </c>
      <c r="KO5" s="9">
        <f t="shared" si="4"/>
        <v>45952</v>
      </c>
      <c r="KP5" s="9">
        <f t="shared" si="4"/>
        <v>45953</v>
      </c>
      <c r="KQ5" s="9">
        <f t="shared" si="4"/>
        <v>45954</v>
      </c>
      <c r="KR5" s="9">
        <f t="shared" si="4"/>
        <v>45955</v>
      </c>
      <c r="KS5" s="9">
        <f t="shared" si="4"/>
        <v>45956</v>
      </c>
      <c r="KT5" s="9">
        <f t="shared" si="4"/>
        <v>45957</v>
      </c>
      <c r="KU5" s="9">
        <f t="shared" si="4"/>
        <v>45958</v>
      </c>
      <c r="KV5" s="9">
        <f t="shared" si="4"/>
        <v>45959</v>
      </c>
      <c r="KW5" s="9">
        <f t="shared" si="4"/>
        <v>45960</v>
      </c>
      <c r="KX5" s="9">
        <f t="shared" si="4"/>
        <v>45961</v>
      </c>
      <c r="KY5" s="9">
        <f t="shared" si="4"/>
        <v>45962</v>
      </c>
      <c r="KZ5" s="9">
        <f t="shared" si="4"/>
        <v>45963</v>
      </c>
      <c r="LA5" s="9">
        <f t="shared" si="4"/>
        <v>45964</v>
      </c>
      <c r="LB5" s="9">
        <f t="shared" si="4"/>
        <v>45965</v>
      </c>
      <c r="LC5" s="9">
        <f t="shared" si="4"/>
        <v>45966</v>
      </c>
      <c r="LD5" s="9">
        <f t="shared" si="4"/>
        <v>45967</v>
      </c>
      <c r="LE5" s="9">
        <f t="shared" si="4"/>
        <v>45968</v>
      </c>
      <c r="LF5" s="9">
        <f t="shared" si="4"/>
        <v>45969</v>
      </c>
      <c r="LG5" s="9">
        <f t="shared" si="4"/>
        <v>45970</v>
      </c>
      <c r="LH5" s="9">
        <f t="shared" si="4"/>
        <v>45971</v>
      </c>
      <c r="LI5" s="9">
        <f t="shared" si="4"/>
        <v>45972</v>
      </c>
      <c r="LJ5" s="9">
        <f t="shared" si="4"/>
        <v>45973</v>
      </c>
      <c r="LK5" s="9">
        <f t="shared" si="4"/>
        <v>45974</v>
      </c>
      <c r="LL5" s="9">
        <f t="shared" si="4"/>
        <v>45975</v>
      </c>
      <c r="LM5" s="9">
        <f t="shared" si="4"/>
        <v>45976</v>
      </c>
      <c r="LN5" s="9">
        <f t="shared" si="4"/>
        <v>45977</v>
      </c>
      <c r="LO5" s="9">
        <f t="shared" si="4"/>
        <v>45978</v>
      </c>
      <c r="LP5" s="9">
        <f t="shared" si="4"/>
        <v>45979</v>
      </c>
      <c r="LQ5" s="9">
        <f t="shared" ref="LQ5:NG5" si="5">LP5+1</f>
        <v>45980</v>
      </c>
      <c r="LR5" s="9">
        <f t="shared" si="5"/>
        <v>45981</v>
      </c>
      <c r="LS5" s="9">
        <f t="shared" si="5"/>
        <v>45982</v>
      </c>
      <c r="LT5" s="9">
        <f t="shared" si="5"/>
        <v>45983</v>
      </c>
      <c r="LU5" s="9">
        <f t="shared" si="5"/>
        <v>45984</v>
      </c>
      <c r="LV5" s="9">
        <f t="shared" si="5"/>
        <v>45985</v>
      </c>
      <c r="LW5" s="9">
        <f t="shared" si="5"/>
        <v>45986</v>
      </c>
      <c r="LX5" s="9">
        <f t="shared" si="5"/>
        <v>45987</v>
      </c>
      <c r="LY5" s="9">
        <f t="shared" si="5"/>
        <v>45988</v>
      </c>
      <c r="LZ5" s="9">
        <f t="shared" si="5"/>
        <v>45989</v>
      </c>
      <c r="MA5" s="9">
        <f t="shared" si="5"/>
        <v>45990</v>
      </c>
      <c r="MB5" s="9">
        <f t="shared" si="5"/>
        <v>45991</v>
      </c>
      <c r="MC5" s="9">
        <f t="shared" si="5"/>
        <v>45992</v>
      </c>
      <c r="MD5" s="9">
        <f t="shared" si="5"/>
        <v>45993</v>
      </c>
      <c r="ME5" s="9">
        <f t="shared" si="5"/>
        <v>45994</v>
      </c>
      <c r="MF5" s="9">
        <f t="shared" si="5"/>
        <v>45995</v>
      </c>
      <c r="MG5" s="9">
        <f t="shared" si="5"/>
        <v>45996</v>
      </c>
      <c r="MH5" s="9">
        <f t="shared" si="5"/>
        <v>45997</v>
      </c>
      <c r="MI5" s="9">
        <f t="shared" si="5"/>
        <v>45998</v>
      </c>
      <c r="MJ5" s="9">
        <f t="shared" si="5"/>
        <v>45999</v>
      </c>
      <c r="MK5" s="9">
        <f t="shared" si="5"/>
        <v>46000</v>
      </c>
      <c r="ML5" s="9">
        <f t="shared" si="5"/>
        <v>46001</v>
      </c>
      <c r="MM5" s="9">
        <f t="shared" si="5"/>
        <v>46002</v>
      </c>
      <c r="MN5" s="9">
        <f t="shared" si="5"/>
        <v>46003</v>
      </c>
      <c r="MO5" s="9">
        <f t="shared" si="5"/>
        <v>46004</v>
      </c>
      <c r="MP5" s="9">
        <f t="shared" si="5"/>
        <v>46005</v>
      </c>
      <c r="MQ5" s="9">
        <f t="shared" si="5"/>
        <v>46006</v>
      </c>
      <c r="MR5" s="9">
        <f t="shared" si="5"/>
        <v>46007</v>
      </c>
      <c r="MS5" s="9">
        <f t="shared" si="5"/>
        <v>46008</v>
      </c>
      <c r="MT5" s="9">
        <f t="shared" si="5"/>
        <v>46009</v>
      </c>
      <c r="MU5" s="9">
        <f t="shared" si="5"/>
        <v>46010</v>
      </c>
      <c r="MV5" s="9">
        <f t="shared" si="5"/>
        <v>46011</v>
      </c>
      <c r="MW5" s="9">
        <f t="shared" si="5"/>
        <v>46012</v>
      </c>
      <c r="MX5" s="9">
        <f t="shared" si="5"/>
        <v>46013</v>
      </c>
      <c r="MY5" s="9">
        <f t="shared" si="5"/>
        <v>46014</v>
      </c>
      <c r="MZ5" s="9">
        <f t="shared" si="5"/>
        <v>46015</v>
      </c>
      <c r="NA5" s="9">
        <f t="shared" si="5"/>
        <v>46016</v>
      </c>
      <c r="NB5" s="9">
        <f t="shared" si="5"/>
        <v>46017</v>
      </c>
      <c r="NC5" s="9">
        <f t="shared" si="5"/>
        <v>46018</v>
      </c>
      <c r="ND5" s="9">
        <f t="shared" si="5"/>
        <v>46019</v>
      </c>
      <c r="NE5" s="9">
        <f t="shared" si="5"/>
        <v>46020</v>
      </c>
      <c r="NF5" s="9">
        <f t="shared" si="5"/>
        <v>46021</v>
      </c>
      <c r="NG5" s="10">
        <f t="shared" si="5"/>
        <v>46022</v>
      </c>
    </row>
    <row r="6" spans="1:371" s="4" customFormat="1" ht="13.5" x14ac:dyDescent="0.25">
      <c r="A6" s="12" t="s">
        <v>2</v>
      </c>
      <c r="B6" s="16">
        <f>IF(D6="","",C6+D6)</f>
        <v>29</v>
      </c>
      <c r="C6" s="20">
        <v>2</v>
      </c>
      <c r="D6" s="20">
        <v>27</v>
      </c>
      <c r="E6" s="23">
        <f>IF(COUNTIF(G6:NG6,"x")=0,"",COUNTIF(G6:NG6,"x"))</f>
        <v>1</v>
      </c>
      <c r="F6" s="16">
        <f>IF(OR(B6="",E6=""),"",B6-E6)</f>
        <v>28</v>
      </c>
      <c r="G6" s="26"/>
      <c r="H6" s="26"/>
      <c r="I6" s="26" t="s">
        <v>3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7"/>
    </row>
    <row r="7" spans="1:371" s="4" customFormat="1" ht="13.5" x14ac:dyDescent="0.25">
      <c r="A7" s="13" t="s">
        <v>11</v>
      </c>
      <c r="B7" s="17">
        <f t="shared" ref="B7:B25" si="6">IF(D7="","",C7+D7)</f>
        <v>30</v>
      </c>
      <c r="C7" s="21">
        <v>0</v>
      </c>
      <c r="D7" s="21">
        <v>30</v>
      </c>
      <c r="E7" s="24">
        <f t="shared" ref="E7:E25" si="7">IF(COUNTIF(G7:NG7,"x")=0,"",COUNTIF(G7:NG7,"x"))</f>
        <v>4</v>
      </c>
      <c r="F7" s="17">
        <f t="shared" ref="F7:F25" si="8">IF(OR(B7="",E7=""),"",B7-E7)</f>
        <v>26</v>
      </c>
      <c r="G7" s="28"/>
      <c r="H7" s="28"/>
      <c r="I7" s="28"/>
      <c r="J7" s="28"/>
      <c r="K7" s="28"/>
      <c r="L7" s="28"/>
      <c r="M7" s="28" t="s">
        <v>3</v>
      </c>
      <c r="N7" s="28" t="s">
        <v>3</v>
      </c>
      <c r="O7" s="28" t="s">
        <v>3</v>
      </c>
      <c r="P7" s="28" t="s">
        <v>3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9"/>
    </row>
    <row r="8" spans="1:371" s="4" customFormat="1" ht="13.5" x14ac:dyDescent="0.25">
      <c r="A8" s="12"/>
      <c r="B8" s="16" t="str">
        <f>IF(D8="","",C8+D8)</f>
        <v/>
      </c>
      <c r="C8" s="20"/>
      <c r="D8" s="20"/>
      <c r="E8" s="23" t="str">
        <f t="shared" si="7"/>
        <v/>
      </c>
      <c r="F8" s="16" t="str">
        <f t="shared" si="8"/>
        <v/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7"/>
    </row>
    <row r="9" spans="1:371" s="4" customFormat="1" ht="13.5" x14ac:dyDescent="0.25">
      <c r="A9" s="13"/>
      <c r="B9" s="17" t="str">
        <f>IF(D9="","",C9+D9)</f>
        <v/>
      </c>
      <c r="C9" s="21"/>
      <c r="D9" s="21"/>
      <c r="E9" s="24" t="str">
        <f t="shared" si="7"/>
        <v/>
      </c>
      <c r="F9" s="17" t="str">
        <f t="shared" si="8"/>
        <v/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9"/>
    </row>
    <row r="10" spans="1:371" s="4" customFormat="1" ht="13.5" x14ac:dyDescent="0.25">
      <c r="A10" s="12"/>
      <c r="B10" s="16" t="str">
        <f t="shared" si="6"/>
        <v/>
      </c>
      <c r="C10" s="20"/>
      <c r="D10" s="20"/>
      <c r="E10" s="23" t="str">
        <f t="shared" si="7"/>
        <v/>
      </c>
      <c r="F10" s="16" t="str">
        <f t="shared" si="8"/>
        <v/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7"/>
    </row>
    <row r="11" spans="1:371" s="4" customFormat="1" ht="13.5" x14ac:dyDescent="0.25">
      <c r="A11" s="13"/>
      <c r="B11" s="17" t="str">
        <f t="shared" si="6"/>
        <v/>
      </c>
      <c r="C11" s="21"/>
      <c r="D11" s="21"/>
      <c r="E11" s="24" t="str">
        <f t="shared" si="7"/>
        <v/>
      </c>
      <c r="F11" s="17" t="str">
        <f t="shared" si="8"/>
        <v/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9"/>
    </row>
    <row r="12" spans="1:371" s="4" customFormat="1" ht="13.5" x14ac:dyDescent="0.25">
      <c r="A12" s="12"/>
      <c r="B12" s="16" t="str">
        <f t="shared" si="6"/>
        <v/>
      </c>
      <c r="C12" s="20"/>
      <c r="D12" s="20"/>
      <c r="E12" s="23" t="str">
        <f t="shared" si="7"/>
        <v/>
      </c>
      <c r="F12" s="16" t="str">
        <f t="shared" si="8"/>
        <v/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7"/>
    </row>
    <row r="13" spans="1:371" s="4" customFormat="1" ht="13.5" x14ac:dyDescent="0.25">
      <c r="A13" s="13"/>
      <c r="B13" s="17" t="str">
        <f t="shared" si="6"/>
        <v/>
      </c>
      <c r="C13" s="21"/>
      <c r="D13" s="21"/>
      <c r="E13" s="24" t="str">
        <f t="shared" si="7"/>
        <v/>
      </c>
      <c r="F13" s="17" t="str">
        <f t="shared" si="8"/>
        <v/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9"/>
    </row>
    <row r="14" spans="1:371" s="4" customFormat="1" ht="13.5" x14ac:dyDescent="0.25">
      <c r="A14" s="12"/>
      <c r="B14" s="16" t="str">
        <f t="shared" si="6"/>
        <v/>
      </c>
      <c r="C14" s="20"/>
      <c r="D14" s="20"/>
      <c r="E14" s="23" t="str">
        <f t="shared" si="7"/>
        <v/>
      </c>
      <c r="F14" s="16" t="str">
        <f t="shared" si="8"/>
        <v/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7"/>
    </row>
    <row r="15" spans="1:371" s="4" customFormat="1" ht="13.5" x14ac:dyDescent="0.25">
      <c r="A15" s="13"/>
      <c r="B15" s="17" t="str">
        <f t="shared" si="6"/>
        <v/>
      </c>
      <c r="C15" s="21"/>
      <c r="D15" s="21"/>
      <c r="E15" s="24" t="str">
        <f t="shared" si="7"/>
        <v/>
      </c>
      <c r="F15" s="17" t="str">
        <f t="shared" si="8"/>
        <v/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9"/>
    </row>
    <row r="16" spans="1:371" s="4" customFormat="1" ht="13.5" x14ac:dyDescent="0.25">
      <c r="A16" s="12"/>
      <c r="B16" s="16" t="str">
        <f t="shared" si="6"/>
        <v/>
      </c>
      <c r="C16" s="20"/>
      <c r="D16" s="20"/>
      <c r="E16" s="23" t="str">
        <f t="shared" si="7"/>
        <v/>
      </c>
      <c r="F16" s="16" t="str">
        <f t="shared" si="8"/>
        <v/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7"/>
    </row>
    <row r="17" spans="1:371" s="4" customFormat="1" ht="13.5" x14ac:dyDescent="0.25">
      <c r="A17" s="13"/>
      <c r="B17" s="17" t="str">
        <f t="shared" si="6"/>
        <v/>
      </c>
      <c r="C17" s="21"/>
      <c r="D17" s="21"/>
      <c r="E17" s="24" t="str">
        <f t="shared" si="7"/>
        <v/>
      </c>
      <c r="F17" s="17" t="str">
        <f t="shared" si="8"/>
        <v/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9"/>
    </row>
    <row r="18" spans="1:371" s="4" customFormat="1" ht="13.5" x14ac:dyDescent="0.25">
      <c r="A18" s="12"/>
      <c r="B18" s="16" t="str">
        <f t="shared" si="6"/>
        <v/>
      </c>
      <c r="C18" s="20"/>
      <c r="D18" s="20"/>
      <c r="E18" s="23" t="str">
        <f t="shared" si="7"/>
        <v/>
      </c>
      <c r="F18" s="16" t="str">
        <f t="shared" si="8"/>
        <v/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7"/>
    </row>
    <row r="19" spans="1:371" s="4" customFormat="1" ht="13.5" x14ac:dyDescent="0.25">
      <c r="A19" s="13"/>
      <c r="B19" s="17" t="str">
        <f t="shared" si="6"/>
        <v/>
      </c>
      <c r="C19" s="21"/>
      <c r="D19" s="21"/>
      <c r="E19" s="24" t="str">
        <f t="shared" si="7"/>
        <v/>
      </c>
      <c r="F19" s="17" t="str">
        <f t="shared" si="8"/>
        <v/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28"/>
      <c r="KK19" s="28"/>
      <c r="KL19" s="28"/>
      <c r="KM19" s="28"/>
      <c r="KN19" s="28"/>
      <c r="KO19" s="28"/>
      <c r="KP19" s="28"/>
      <c r="KQ19" s="28"/>
      <c r="KR19" s="28"/>
      <c r="KS19" s="28"/>
      <c r="KT19" s="28"/>
      <c r="KU19" s="28"/>
      <c r="KV19" s="28"/>
      <c r="KW19" s="28"/>
      <c r="KX19" s="28"/>
      <c r="KY19" s="28"/>
      <c r="KZ19" s="28"/>
      <c r="LA19" s="28"/>
      <c r="LB19" s="28"/>
      <c r="LC19" s="28"/>
      <c r="LD19" s="28"/>
      <c r="LE19" s="28"/>
      <c r="LF19" s="28"/>
      <c r="LG19" s="28"/>
      <c r="LH19" s="28"/>
      <c r="LI19" s="28"/>
      <c r="LJ19" s="28"/>
      <c r="LK19" s="28"/>
      <c r="LL19" s="28"/>
      <c r="LM19" s="28"/>
      <c r="LN19" s="28"/>
      <c r="LO19" s="28"/>
      <c r="LP19" s="28"/>
      <c r="LQ19" s="28"/>
      <c r="LR19" s="28"/>
      <c r="LS19" s="28"/>
      <c r="LT19" s="28"/>
      <c r="LU19" s="28"/>
      <c r="LV19" s="28"/>
      <c r="LW19" s="28"/>
      <c r="LX19" s="28"/>
      <c r="LY19" s="28"/>
      <c r="LZ19" s="28"/>
      <c r="MA19" s="28"/>
      <c r="MB19" s="28"/>
      <c r="MC19" s="28"/>
      <c r="MD19" s="28"/>
      <c r="ME19" s="28"/>
      <c r="MF19" s="28"/>
      <c r="MG19" s="28"/>
      <c r="MH19" s="28"/>
      <c r="MI19" s="28"/>
      <c r="MJ19" s="28"/>
      <c r="MK19" s="28"/>
      <c r="ML19" s="28"/>
      <c r="MM19" s="28"/>
      <c r="MN19" s="28"/>
      <c r="MO19" s="28"/>
      <c r="MP19" s="28"/>
      <c r="MQ19" s="28"/>
      <c r="MR19" s="28"/>
      <c r="MS19" s="28"/>
      <c r="MT19" s="28"/>
      <c r="MU19" s="28"/>
      <c r="MV19" s="28"/>
      <c r="MW19" s="28"/>
      <c r="MX19" s="28"/>
      <c r="MY19" s="28"/>
      <c r="MZ19" s="28"/>
      <c r="NA19" s="28"/>
      <c r="NB19" s="28"/>
      <c r="NC19" s="28"/>
      <c r="ND19" s="28"/>
      <c r="NE19" s="28"/>
      <c r="NF19" s="28"/>
      <c r="NG19" s="29"/>
    </row>
    <row r="20" spans="1:371" s="4" customFormat="1" ht="13.5" x14ac:dyDescent="0.25">
      <c r="A20" s="12"/>
      <c r="B20" s="16" t="str">
        <f t="shared" si="6"/>
        <v/>
      </c>
      <c r="C20" s="20"/>
      <c r="D20" s="20"/>
      <c r="E20" s="23" t="str">
        <f t="shared" si="7"/>
        <v/>
      </c>
      <c r="F20" s="16" t="str">
        <f t="shared" si="8"/>
        <v/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6"/>
      <c r="MB20" s="26"/>
      <c r="MC20" s="26"/>
      <c r="MD20" s="26"/>
      <c r="ME20" s="26"/>
      <c r="MF20" s="26"/>
      <c r="MG20" s="26"/>
      <c r="MH20" s="26"/>
      <c r="MI20" s="26"/>
      <c r="MJ20" s="26"/>
      <c r="MK20" s="26"/>
      <c r="ML20" s="26"/>
      <c r="MM20" s="26"/>
      <c r="MN20" s="26"/>
      <c r="MO20" s="26"/>
      <c r="MP20" s="26"/>
      <c r="MQ20" s="26"/>
      <c r="MR20" s="26"/>
      <c r="MS20" s="26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27"/>
    </row>
    <row r="21" spans="1:371" s="4" customFormat="1" ht="13.5" x14ac:dyDescent="0.25">
      <c r="A21" s="13"/>
      <c r="B21" s="17" t="str">
        <f t="shared" si="6"/>
        <v/>
      </c>
      <c r="C21" s="21"/>
      <c r="D21" s="21"/>
      <c r="E21" s="24" t="str">
        <f t="shared" si="7"/>
        <v/>
      </c>
      <c r="F21" s="17" t="str">
        <f t="shared" si="8"/>
        <v/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9"/>
    </row>
    <row r="22" spans="1:371" s="4" customFormat="1" ht="13.5" x14ac:dyDescent="0.25">
      <c r="A22" s="12"/>
      <c r="B22" s="16" t="str">
        <f t="shared" si="6"/>
        <v/>
      </c>
      <c r="C22" s="20"/>
      <c r="D22" s="20"/>
      <c r="E22" s="23" t="str">
        <f t="shared" si="7"/>
        <v/>
      </c>
      <c r="F22" s="16" t="str">
        <f t="shared" si="8"/>
        <v/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7"/>
    </row>
    <row r="23" spans="1:371" s="4" customFormat="1" ht="13.5" x14ac:dyDescent="0.25">
      <c r="A23" s="13"/>
      <c r="B23" s="17" t="str">
        <f t="shared" si="6"/>
        <v/>
      </c>
      <c r="C23" s="21"/>
      <c r="D23" s="21"/>
      <c r="E23" s="24" t="str">
        <f t="shared" si="7"/>
        <v/>
      </c>
      <c r="F23" s="17" t="str">
        <f t="shared" si="8"/>
        <v/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9"/>
    </row>
    <row r="24" spans="1:371" s="4" customFormat="1" ht="13.5" x14ac:dyDescent="0.25">
      <c r="A24" s="12"/>
      <c r="B24" s="16" t="str">
        <f t="shared" si="6"/>
        <v/>
      </c>
      <c r="C24" s="20"/>
      <c r="D24" s="20"/>
      <c r="E24" s="23" t="str">
        <f t="shared" si="7"/>
        <v/>
      </c>
      <c r="F24" s="16" t="str">
        <f t="shared" si="8"/>
        <v/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7"/>
    </row>
    <row r="25" spans="1:371" s="4" customFormat="1" ht="14.25" thickBot="1" x14ac:dyDescent="0.3">
      <c r="A25" s="14"/>
      <c r="B25" s="18" t="str">
        <f t="shared" si="6"/>
        <v/>
      </c>
      <c r="C25" s="22"/>
      <c r="D25" s="22"/>
      <c r="E25" s="25" t="str">
        <f t="shared" si="7"/>
        <v/>
      </c>
      <c r="F25" s="18" t="str">
        <f t="shared" si="8"/>
        <v/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1"/>
    </row>
    <row r="26" spans="1:371" ht="13.5" x14ac:dyDescent="0.25">
      <c r="A26" s="5"/>
      <c r="B26" s="6"/>
      <c r="C26" s="6"/>
      <c r="D26" s="7"/>
      <c r="E26" s="6"/>
    </row>
    <row r="27" spans="1:371" ht="13.5" x14ac:dyDescent="0.25">
      <c r="A27" s="5"/>
      <c r="B27" s="6"/>
      <c r="C27" s="6"/>
      <c r="D27" s="7"/>
      <c r="E27" s="6"/>
    </row>
    <row r="28" spans="1:371" ht="13.5" x14ac:dyDescent="0.25">
      <c r="A28" s="5"/>
      <c r="B28" s="6"/>
      <c r="C28" s="6"/>
      <c r="D28" s="7"/>
      <c r="E28" s="6"/>
    </row>
    <row r="29" spans="1:371" ht="13.5" x14ac:dyDescent="0.25">
      <c r="A29" s="5"/>
      <c r="B29" s="6"/>
      <c r="C29" s="6"/>
      <c r="D29" s="7"/>
      <c r="E29" s="6"/>
    </row>
    <row r="30" spans="1:371" ht="13.5" x14ac:dyDescent="0.25">
      <c r="A30" s="32" t="s">
        <v>32</v>
      </c>
      <c r="B30" s="33">
        <f>$B$2</f>
        <v>2025</v>
      </c>
      <c r="D30" s="37" t="s">
        <v>8</v>
      </c>
    </row>
    <row r="31" spans="1:371" ht="13.5" x14ac:dyDescent="0.25">
      <c r="A31" s="34" t="s">
        <v>4</v>
      </c>
      <c r="B31" s="35">
        <f>DATE($B$30,1,1)</f>
        <v>45658</v>
      </c>
      <c r="D31" s="38" t="s">
        <v>33</v>
      </c>
    </row>
    <row r="32" spans="1:371" ht="13.5" x14ac:dyDescent="0.25">
      <c r="A32" s="34" t="s">
        <v>17</v>
      </c>
      <c r="B32" s="35">
        <f>DATE($B$30,1,2)</f>
        <v>45659</v>
      </c>
      <c r="D32" s="38" t="s">
        <v>34</v>
      </c>
    </row>
    <row r="33" spans="1:4" ht="13.5" x14ac:dyDescent="0.25">
      <c r="A33" s="34" t="s">
        <v>20</v>
      </c>
      <c r="B33" s="35">
        <f>DATE($B$30,1,6)</f>
        <v>45663</v>
      </c>
      <c r="D33" s="38" t="s">
        <v>35</v>
      </c>
    </row>
    <row r="34" spans="1:4" ht="13.5" x14ac:dyDescent="0.25">
      <c r="A34" s="34" t="s">
        <v>24</v>
      </c>
      <c r="B34" s="35">
        <f>DATE($B$30,3,19)</f>
        <v>45735</v>
      </c>
      <c r="D34" s="38"/>
    </row>
    <row r="35" spans="1:4" ht="13.5" x14ac:dyDescent="0.25">
      <c r="A35" s="34" t="s">
        <v>5</v>
      </c>
      <c r="B35" s="35">
        <f>B36-2</f>
        <v>45765</v>
      </c>
      <c r="D35" s="37" t="s">
        <v>31</v>
      </c>
    </row>
    <row r="36" spans="1:4" ht="13.5" x14ac:dyDescent="0.25">
      <c r="A36" s="36" t="s">
        <v>6</v>
      </c>
      <c r="B36" s="35">
        <f>DOLLAR((DAY(MINUTE($B$30/38)/2+55)&amp;".4."&amp;$B$30)/7,)*7-6</f>
        <v>45767</v>
      </c>
      <c r="D36" s="38" t="s">
        <v>36</v>
      </c>
    </row>
    <row r="37" spans="1:4" ht="13.5" x14ac:dyDescent="0.25">
      <c r="A37" s="34" t="s">
        <v>7</v>
      </c>
      <c r="B37" s="35">
        <f>B36+1</f>
        <v>45768</v>
      </c>
      <c r="C37" s="8"/>
    </row>
    <row r="38" spans="1:4" ht="13.5" x14ac:dyDescent="0.25">
      <c r="A38" s="34" t="s">
        <v>9</v>
      </c>
      <c r="B38" s="35">
        <f>DATE($B$30,5,1)</f>
        <v>45778</v>
      </c>
      <c r="C38" s="8"/>
    </row>
    <row r="39" spans="1:4" ht="13.5" x14ac:dyDescent="0.25">
      <c r="A39" s="34" t="s">
        <v>21</v>
      </c>
      <c r="B39" s="35">
        <f>DOLLAR((DAY(MINUTE($B$30/38)/2+55)&amp;".4."&amp;$B$30)/7,)*7-6 + 39</f>
        <v>45806</v>
      </c>
      <c r="C39" s="8"/>
    </row>
    <row r="40" spans="1:4" ht="13.5" x14ac:dyDescent="0.25">
      <c r="A40" s="34" t="s">
        <v>25</v>
      </c>
      <c r="B40" s="35">
        <f>DOLLAR((DAY(MINUTE($B$30/38)/2+55)&amp;".4."&amp;$B$30)/7,)*7-6 + 49</f>
        <v>45816</v>
      </c>
      <c r="C40" s="8"/>
    </row>
    <row r="41" spans="1:4" ht="13.5" x14ac:dyDescent="0.25">
      <c r="A41" s="34" t="s">
        <v>10</v>
      </c>
      <c r="B41" s="35">
        <f>DOLLAR((DAY(MINUTE($B$30/38)/2+55)&amp;".4."&amp;$B$30)/7,)*7-6 + 50</f>
        <v>45817</v>
      </c>
      <c r="C41" s="8"/>
    </row>
    <row r="42" spans="1:4" ht="13.5" x14ac:dyDescent="0.25">
      <c r="A42" s="34" t="s">
        <v>22</v>
      </c>
      <c r="B42" s="35">
        <f>DOLLAR((DAY(MINUTE($B$30/38)/2+55)&amp;".4."&amp;$B$30)/7,)*7-6 + 60</f>
        <v>45827</v>
      </c>
      <c r="C42" s="8"/>
    </row>
    <row r="43" spans="1:4" ht="13.5" x14ac:dyDescent="0.25">
      <c r="A43" s="34" t="s">
        <v>16</v>
      </c>
      <c r="B43" s="35">
        <f>DATE($B$30,8,1)</f>
        <v>45870</v>
      </c>
      <c r="C43" s="8"/>
    </row>
    <row r="44" spans="1:4" ht="13.5" x14ac:dyDescent="0.25">
      <c r="A44" s="34" t="s">
        <v>26</v>
      </c>
      <c r="B44" s="35">
        <f>DATE($B$30,8,15)</f>
        <v>45884</v>
      </c>
      <c r="C44" s="8"/>
    </row>
    <row r="45" spans="1:4" ht="13.5" x14ac:dyDescent="0.25">
      <c r="A45" s="34" t="s">
        <v>27</v>
      </c>
      <c r="B45" s="35">
        <f>DATE(IF(AND(ISNUMBER($B$30),$B$30&lt;=9999),$B$30,YEAR($B$30)),9,1)
 + (7 - WEEKDAY(DATE(IF(AND(ISNUMBER($B$30),$B$30&lt;=9999),$B$30,YEAR($B$30)),9,1),2))
 + 14</f>
        <v>45921</v>
      </c>
      <c r="C45" s="8"/>
    </row>
    <row r="46" spans="1:4" ht="13.5" x14ac:dyDescent="0.25">
      <c r="A46" s="34" t="s">
        <v>28</v>
      </c>
      <c r="B46" s="35">
        <f>DATE($B$30,11,1)</f>
        <v>45962</v>
      </c>
      <c r="C46" s="8"/>
    </row>
    <row r="47" spans="1:4" ht="13.5" x14ac:dyDescent="0.25">
      <c r="A47" s="34" t="s">
        <v>29</v>
      </c>
      <c r="B47" s="35">
        <f>DATE($B$30,12,8)</f>
        <v>45999</v>
      </c>
      <c r="C47" s="8"/>
    </row>
    <row r="48" spans="1:4" ht="13.5" x14ac:dyDescent="0.25">
      <c r="A48" s="34" t="s">
        <v>23</v>
      </c>
      <c r="B48" s="35">
        <f>DATE($B$30,12,24)</f>
        <v>46015</v>
      </c>
      <c r="C48" s="8"/>
    </row>
    <row r="49" spans="1:27" ht="13.5" x14ac:dyDescent="0.25">
      <c r="A49" s="34" t="s">
        <v>18</v>
      </c>
      <c r="B49" s="35">
        <f>DATE($B$30,12,25)</f>
        <v>46016</v>
      </c>
      <c r="C49" s="8"/>
    </row>
    <row r="50" spans="1:27" ht="13.5" x14ac:dyDescent="0.25">
      <c r="A50" s="34" t="s">
        <v>19</v>
      </c>
      <c r="B50" s="35">
        <f>DATE($B$30,12,26)</f>
        <v>46017</v>
      </c>
      <c r="C50" s="8"/>
    </row>
    <row r="51" spans="1:27" ht="13.5" x14ac:dyDescent="0.25">
      <c r="A51" s="34" t="s">
        <v>30</v>
      </c>
      <c r="B51" s="35">
        <f>DATE($B$30,12,31)</f>
        <v>46022</v>
      </c>
      <c r="C51" s="8"/>
    </row>
    <row r="52" spans="1:27" ht="13.5" x14ac:dyDescent="0.25">
      <c r="A52" s="5"/>
      <c r="B52" s="8"/>
      <c r="C52" s="8"/>
    </row>
    <row r="53" spans="1:27" ht="13.5" x14ac:dyDescent="0.25">
      <c r="A53" s="5"/>
      <c r="B53" s="8"/>
      <c r="C53" s="8"/>
    </row>
    <row r="54" spans="1:27" ht="13.5" x14ac:dyDescent="0.25">
      <c r="A54" s="5"/>
      <c r="B54" s="8"/>
      <c r="C54" s="8"/>
    </row>
    <row r="55" spans="1:27" ht="13.5" x14ac:dyDescent="0.25">
      <c r="A55" s="5"/>
      <c r="B55" s="8"/>
      <c r="C55" s="8"/>
    </row>
    <row r="56" spans="1:27" ht="13.5" x14ac:dyDescent="0.25">
      <c r="C56" s="6"/>
      <c r="D56" s="7"/>
      <c r="E56" s="6"/>
    </row>
    <row r="57" spans="1:27" ht="13.5" x14ac:dyDescent="0.25">
      <c r="A57" s="41" t="s">
        <v>12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pans="1:27" ht="13.5" x14ac:dyDescent="0.25">
      <c r="A58" s="41" t="s">
        <v>37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</row>
    <row r="59" spans="1:27" ht="15" x14ac:dyDescent="0.25">
      <c r="A59" s="42" t="str">
        <f>HYPERLINK("https://timesafe.ch/Zeiterfassung")</f>
        <v>https://timesafe.ch/Zeiterfassung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</sheetData>
  <sheetProtection algorithmName="SHA-512" hashValue="Ld65hDrthn2+qFjfHR6MmdiBuUQuxCYTdfqXuc1KS5oeJ2WbVkaFjYICP+UqmL3D2CwZ+CQtGoP5a2UQxnk+uA==" saltValue="yX01C/xVm7/oxUEPhwC7Kw==" spinCount="100000" sheet="1" objects="1" scenarios="1" selectLockedCells="1"/>
  <protectedRanges>
    <protectedRange sqref="A6:G6 M6 J7:M31 I8:I31 E7:H31 D40:D48 D38 A56:C71 E32:M71 D51:D71 A7:B55 D30:D36 C7:D29 C37:C55" name="Bereich1"/>
  </protectedRanges>
  <mergeCells count="3">
    <mergeCell ref="A57:AA57"/>
    <mergeCell ref="A58:AA58"/>
    <mergeCell ref="A59:AA59"/>
  </mergeCells>
  <conditionalFormatting sqref="G5:NG25">
    <cfRule type="expression" dxfId="1" priority="12">
      <formula>COUNTIFS($B$31:$B$51,"&gt;="&amp;G5, $B$31:$B$51,"&lt;"&amp;G5+1)&gt;0</formula>
    </cfRule>
    <cfRule type="expression" dxfId="0" priority="13">
      <formula>AND(ISNUMBER(G5),WEEKDAY(G5,2)&gt;=6)</formula>
    </cfRule>
  </conditionalFormatting>
  <pageMargins left="0.31496062992125984" right="0.31496062992125984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 xmlns="6010c309-2dea-484a-b3e0-a4637c3ea007" xsi:nil="true"/>
    <TaxCatchAll xmlns="3e7a60bc-b5fd-4cd1-a6dc-ca1d1f475d83" xsi:nil="true"/>
    <lcf76f155ced4ddcb4097134ff3c332f xmlns="6010c309-2dea-484a-b3e0-a4637c3ea0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867A64F4A52A47981045D278DC3317" ma:contentTypeVersion="15" ma:contentTypeDescription="Ein neues Dokument erstellen." ma:contentTypeScope="" ma:versionID="378ddabd6f0b5e6033bfd97e4f6a8d1c">
  <xsd:schema xmlns:xsd="http://www.w3.org/2001/XMLSchema" xmlns:xs="http://www.w3.org/2001/XMLSchema" xmlns:p="http://schemas.microsoft.com/office/2006/metadata/properties" xmlns:ns2="6010c309-2dea-484a-b3e0-a4637c3ea007" xmlns:ns3="3e7a60bc-b5fd-4cd1-a6dc-ca1d1f475d83" targetNamespace="http://schemas.microsoft.com/office/2006/metadata/properties" ma:root="true" ma:fieldsID="44081d274add7031616c3e94d8475dcc" ns2:_="" ns3:_="">
    <xsd:import namespace="6010c309-2dea-484a-b3e0-a4637c3ea007"/>
    <xsd:import namespace="3e7a60bc-b5fd-4cd1-a6dc-ca1d1f475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ge_x00e4_nder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c309-2dea-484a-b3e0-a4637c3ea0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4f419b6-d8f1-4e73-b015-30ef12284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ge_x00e4_ndert" ma:index="21" nillable="true" ma:displayName="geändert" ma:format="DateOnly" ma:internalName="ge_x00e4_ndert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a60bc-b5fd-4cd1-a6dc-ca1d1f475d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7eb3b0-9f76-48fa-bd89-14adcbb370b6}" ma:internalName="TaxCatchAll" ma:showField="CatchAllData" ma:web="3e7a60bc-b5fd-4cd1-a6dc-ca1d1f475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C5DFC-867C-4426-8B47-0FB94B5CF7EA}">
  <ds:schemaRefs>
    <ds:schemaRef ds:uri="http://schemas.microsoft.com/office/2006/metadata/properties"/>
    <ds:schemaRef ds:uri="http://schemas.microsoft.com/office/infopath/2007/PartnerControls"/>
    <ds:schemaRef ds:uri="6010c309-2dea-484a-b3e0-a4637c3ea007"/>
    <ds:schemaRef ds:uri="3e7a60bc-b5fd-4cd1-a6dc-ca1d1f475d83"/>
  </ds:schemaRefs>
</ds:datastoreItem>
</file>

<file path=customXml/itemProps2.xml><?xml version="1.0" encoding="utf-8"?>
<ds:datastoreItem xmlns:ds="http://schemas.openxmlformats.org/officeDocument/2006/customXml" ds:itemID="{64F2E530-74C5-4A47-A761-2DF1E5988B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0796C-452E-41FC-B760-442918C13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0c309-2dea-484a-b3e0-a4637c3ea007"/>
    <ds:schemaRef ds:uri="3e7a60bc-b5fd-4cd1-a6dc-ca1d1f475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Bless</dc:creator>
  <cp:lastModifiedBy>Marco Bless</cp:lastModifiedBy>
  <cp:lastPrinted>2025-10-06T13:06:50Z</cp:lastPrinted>
  <dcterms:created xsi:type="dcterms:W3CDTF">2025-10-03T14:05:54Z</dcterms:created>
  <dcterms:modified xsi:type="dcterms:W3CDTF">2025-10-06T13:27:58Z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0x010100CA867A64F4A52A47981045D278DC3317</vt:lpwstr>
  </property>
  <property fmtid="{D5CDD505-2E9C-101B-9397-08002B2CF9AE}" pid="3" name="MediaServiceImageTags">
    <vt:lpwstr/>
  </property>
</Properties>
</file>